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RELATÓRIOS\RELATORIOS DO DIA\"/>
    </mc:Choice>
  </mc:AlternateContent>
  <xr:revisionPtr revIDLastSave="0" documentId="13_ncr:1_{2E207183-3B13-4A9E-8D59-CF26FD6889EE}" xr6:coauthVersionLast="47" xr6:coauthVersionMax="47" xr10:uidLastSave="{00000000-0000-0000-0000-000000000000}"/>
  <bookViews>
    <workbookView xWindow="-15" yWindow="-15" windowWidth="20520" windowHeight="1095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D21" i="1"/>
  <c r="E21" i="1"/>
  <c r="E35" i="1"/>
  <c r="E59" i="1"/>
  <c r="D59" i="1"/>
  <c r="D35" i="1"/>
  <c r="E62" i="1" l="1"/>
  <c r="D62" i="1"/>
</calcChain>
</file>

<file path=xl/sharedStrings.xml><?xml version="1.0" encoding="utf-8"?>
<sst xmlns="http://schemas.openxmlformats.org/spreadsheetml/2006/main" count="150" uniqueCount="107">
  <si>
    <t>COBRADO</t>
  </si>
  <si>
    <t>PAGO</t>
  </si>
  <si>
    <t>MG</t>
  </si>
  <si>
    <t>UNIMED SAO LOURENCO</t>
  </si>
  <si>
    <t>SAO LOURENCO</t>
  </si>
  <si>
    <t>UNIMED VARGINHA</t>
  </si>
  <si>
    <t>VARGINHA</t>
  </si>
  <si>
    <t>UNIMED BELO HORIZONTE COOPERATIVA DE TRABALHO MEDICO</t>
  </si>
  <si>
    <t>BELO HORIZONTE</t>
  </si>
  <si>
    <t>UNIMED TRES CORACOES</t>
  </si>
  <si>
    <t>TRES CORACOES</t>
  </si>
  <si>
    <t>UNIMED RIO</t>
  </si>
  <si>
    <t>RIO DE JANEIRO</t>
  </si>
  <si>
    <t>RJ</t>
  </si>
  <si>
    <t>SAO PAULO</t>
  </si>
  <si>
    <t>SP</t>
  </si>
  <si>
    <t>CENTRAL NACIONAL UNIMED</t>
  </si>
  <si>
    <t>UNIMED DO ESTADO DE SAO PAULO</t>
  </si>
  <si>
    <t>BRASIL</t>
  </si>
  <si>
    <t>MINAS GERAIS</t>
  </si>
  <si>
    <t>UNIMED LAVRAS</t>
  </si>
  <si>
    <t>LAVRAS</t>
  </si>
  <si>
    <t>UNIMED VERTENTE DO CAPARAO COOP TRAB MED</t>
  </si>
  <si>
    <t>MANHUACU</t>
  </si>
  <si>
    <t>DIVINOPOLIS</t>
  </si>
  <si>
    <t>UNIMED SEGUROS SAUDE S/A</t>
  </si>
  <si>
    <t>CIDADE / REGIÃO</t>
  </si>
  <si>
    <t>UNIMED ALFENAS COOP DE TRAB MEDICO LTDA</t>
  </si>
  <si>
    <t>ALFENAS</t>
  </si>
  <si>
    <t>UNIMED ALTO SAO FRANCISCO COOP TRAB MED</t>
  </si>
  <si>
    <t>FORMIGA</t>
  </si>
  <si>
    <t>UNIMED SUDOESTE DE MINAS COOP TRAB MED</t>
  </si>
  <si>
    <t>PASSOS</t>
  </si>
  <si>
    <t>UNIMED MACHADO</t>
  </si>
  <si>
    <t>MACHADO</t>
  </si>
  <si>
    <t>COOP DE TRABALHO MEDICO DE POUSO ALEGRE</t>
  </si>
  <si>
    <t>POUSO ALEGRE</t>
  </si>
  <si>
    <t>UNIMED POCOS DE CALDAS</t>
  </si>
  <si>
    <t>POCOS DE CALDAS</t>
  </si>
  <si>
    <t>SC</t>
  </si>
  <si>
    <t>ES</t>
  </si>
  <si>
    <t>UNIMED VITORIA COOP DE TRAB MEDICO</t>
  </si>
  <si>
    <t>VITORIA</t>
  </si>
  <si>
    <t>UNIMED SAO JOAO DEL REI</t>
  </si>
  <si>
    <t>SAO JOAO DEL REI</t>
  </si>
  <si>
    <t>UNIMED GUAXUPE COOP DE TRAB MEDICO</t>
  </si>
  <si>
    <t>GUAXUPE</t>
  </si>
  <si>
    <t>TOTAL</t>
  </si>
  <si>
    <t>UNIMED SAO JOSE DO RIO PRETO</t>
  </si>
  <si>
    <t>SAO JOSE DO RIO PRETO</t>
  </si>
  <si>
    <t>TRÊS CORAÇÕES</t>
  </si>
  <si>
    <t>SUL DE MINAS</t>
  </si>
  <si>
    <t>PR</t>
  </si>
  <si>
    <t>UNIMED ITAJUBA COOP TRABALHO MEDICO</t>
  </si>
  <si>
    <t>ITAJUBA</t>
  </si>
  <si>
    <t>UNIMED NORDESTE</t>
  </si>
  <si>
    <t>CAXIAS DO SUL</t>
  </si>
  <si>
    <t>RS</t>
  </si>
  <si>
    <t>UNIMED NOROESTE CAPIXABA</t>
  </si>
  <si>
    <t>COLATINA</t>
  </si>
  <si>
    <t>UNIMED GOIANIA COOP TRAB MEDICO</t>
  </si>
  <si>
    <t>GOIANIA</t>
  </si>
  <si>
    <t>GO</t>
  </si>
  <si>
    <t>UNIMED CAMPO BELO</t>
  </si>
  <si>
    <t>CAMPO BELO</t>
  </si>
  <si>
    <t>UNIMED CONSELHEIRO LAFAIETE</t>
  </si>
  <si>
    <t>CONSELHEIRO LAFAIETE</t>
  </si>
  <si>
    <t>UNIMED DIVINOPOLIS - COOPERATIVA DE TRABALHO MEDICOLTDA</t>
  </si>
  <si>
    <t>UNIMED INTRAF FED REG SUL DE MINAS</t>
  </si>
  <si>
    <t>UNIMED JUIZ DE FORA COOPERATIVA DE TRABALHO MEDICO LTDA</t>
  </si>
  <si>
    <t>JUIZ DE FORA</t>
  </si>
  <si>
    <t>UNIMED MONTES CLAROS</t>
  </si>
  <si>
    <t>MONTES CLAROS</t>
  </si>
  <si>
    <t>UNIMED PATROCINIO</t>
  </si>
  <si>
    <t>PATROCINIO</t>
  </si>
  <si>
    <t>UNIMED TRES PONTAS</t>
  </si>
  <si>
    <t>TRES PONTAS</t>
  </si>
  <si>
    <t>UNIMED UBERABA</t>
  </si>
  <si>
    <t>UBERABA</t>
  </si>
  <si>
    <t>UNIMED VALE DO ACO</t>
  </si>
  <si>
    <t>IPATINGA</t>
  </si>
  <si>
    <t>UNIMED CURITIBA</t>
  </si>
  <si>
    <t>CURITIBA</t>
  </si>
  <si>
    <t>UNIMED PARANAGUA</t>
  </si>
  <si>
    <t>PARANAGUA</t>
  </si>
  <si>
    <t>UNIMED NOVA IGUACU COOPERATIVA DE TRABAL</t>
  </si>
  <si>
    <t>NOVA IGUACU</t>
  </si>
  <si>
    <t>UNIMED VOLTA REDONDA COOPERATIVA DE TRABALHO MEDICO</t>
  </si>
  <si>
    <t>VOLTA REDONDA</t>
  </si>
  <si>
    <t>UNIMED PORTO ALEGRE - Cooperativa Medica Ltda</t>
  </si>
  <si>
    <t>PORTO ALEGRE</t>
  </si>
  <si>
    <t>Unimed do Estado de Santa Catarina Federacao Estadual das Coop. Medicas</t>
  </si>
  <si>
    <t>JOINVILE</t>
  </si>
  <si>
    <t>CENTRAL NACIONAL UNIMED FILIAL JARDINS</t>
  </si>
  <si>
    <t>UNIMED CAMPINAS</t>
  </si>
  <si>
    <t>CAMPINAS</t>
  </si>
  <si>
    <t>UNIMED LESTE PAULISTA COOP TRAB MEDICO</t>
  </si>
  <si>
    <t>SAO JOAO DA BOA VISTA</t>
  </si>
  <si>
    <t>UNIMED NORDESTE PAULISTA</t>
  </si>
  <si>
    <t>RIBEIRAO PRETO</t>
  </si>
  <si>
    <t>UNIMED SANTOS</t>
  </si>
  <si>
    <t>SANTOS</t>
  </si>
  <si>
    <t>UNIMED SAO JOSE DOS CAMPOS</t>
  </si>
  <si>
    <t>SAO JOSE DOS CAMPOS</t>
  </si>
  <si>
    <t>UNIMED TAUBATE</t>
  </si>
  <si>
    <t>TAUBATE</t>
  </si>
  <si>
    <t>HOSPITAL POR REGIÃO 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</si>
</sst>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093806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165" fontId="0" fillId="0" borderId="0" xfId="0" applyNumberFormat="1" applyBorder="1"/>
    <xf numFmtId="165" fontId="2" fillId="0" borderId="0" xfId="0" applyNumberFormat="1" applyFont="1" applyBorder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 applyAlignment="1">
      <alignment horizontal="right"/>
    </xf>
    <xf numFmtId="4" fontId="3" fillId="0" borderId="0" xfId="0" applyNumberFormat="1" applyFont="1"/>
    <xf numFmtId="2" fontId="0" fillId="0" borderId="0" xfId="0" applyNumberFormat="1" applyFill="1" applyAlignment="1">
      <alignment horizontal="center"/>
    </xf>
    <xf numFmtId="2" fontId="0" fillId="0" borderId="0" xfId="0" applyNumberFormat="1" applyBorder="1"/>
    <xf numFmtId="44" fontId="1" fillId="0" borderId="0" xfId="1" applyFont="1" applyFill="1"/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0" fontId="0" fillId="0" borderId="1" xfId="0" applyNumberForma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0" fillId="0" borderId="1" xfId="0" applyNumberFormat="1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44" fontId="1" fillId="0" borderId="1" xfId="1" applyFont="1" applyBorder="1"/>
    <xf numFmtId="44" fontId="1" fillId="0" borderId="0" xfId="1" applyFont="1" applyFill="1"/>
    <xf numFmtId="49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44" fontId="1" fillId="0" borderId="0" xfId="1" applyFont="1" applyFill="1" applyBorder="1"/>
    <xf numFmtId="44" fontId="2" fillId="3" borderId="1" xfId="1" applyFont="1" applyFill="1" applyBorder="1"/>
    <xf numFmtId="44" fontId="3" fillId="0" borderId="0" xfId="1" applyFont="1"/>
    <xf numFmtId="0" fontId="0" fillId="0" borderId="1" xfId="0" applyBorder="1"/>
    <xf numFmtId="44" fontId="0" fillId="0" borderId="1" xfId="1" applyFont="1" applyBorder="1"/>
    <xf numFmtId="44" fontId="2" fillId="3" borderId="1" xfId="0" applyNumberFormat="1" applyFont="1" applyFill="1" applyBorder="1"/>
    <xf numFmtId="49" fontId="0" fillId="0" borderId="8" xfId="0" applyNumberForma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49" fontId="5" fillId="2" borderId="4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/>
    </xf>
    <xf numFmtId="49" fontId="6" fillId="2" borderId="5" xfId="0" applyNumberFormat="1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9" xfId="0" applyNumberFormat="1" applyFill="1" applyBorder="1"/>
    <xf numFmtId="49" fontId="2" fillId="0" borderId="9" xfId="0" applyNumberFormat="1" applyFont="1" applyFill="1" applyBorder="1" applyAlignment="1">
      <alignment horizontal="center"/>
    </xf>
    <xf numFmtId="44" fontId="2" fillId="3" borderId="9" xfId="1" applyFont="1" applyFill="1" applyBorder="1"/>
    <xf numFmtId="49" fontId="0" fillId="0" borderId="0" xfId="0" applyNumberFormat="1" applyFill="1" applyBorder="1" applyAlignment="1">
      <alignment horizontal="center"/>
    </xf>
    <xf numFmtId="0" fontId="0" fillId="0" borderId="1" xfId="0" applyFill="1" applyBorder="1"/>
    <xf numFmtId="4" fontId="7" fillId="0" borderId="0" xfId="0" applyNumberFormat="1" applyFont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8"/>
  <sheetViews>
    <sheetView showGridLines="0" tabSelected="1" workbookViewId="0">
      <selection activeCell="A2" sqref="A2:E2"/>
    </sheetView>
  </sheetViews>
  <sheetFormatPr defaultColWidth="9" defaultRowHeight="15" x14ac:dyDescent="0.25"/>
  <cols>
    <col min="1" max="1" width="68.85546875" style="5" bestFit="1" customWidth="1"/>
    <col min="2" max="2" width="25.85546875" style="5" bestFit="1" customWidth="1"/>
    <col min="3" max="3" width="14.28515625" style="6" bestFit="1" customWidth="1"/>
    <col min="4" max="4" width="14.28515625" style="14" bestFit="1" customWidth="1"/>
    <col min="5" max="5" width="15.85546875" style="14" bestFit="1" customWidth="1"/>
    <col min="6" max="6" width="15.85546875" style="5" bestFit="1" customWidth="1"/>
    <col min="7" max="7" width="13.28515625" style="5" bestFit="1" customWidth="1"/>
    <col min="8" max="8" width="13.85546875" style="5" customWidth="1"/>
    <col min="9" max="9" width="14" style="5" customWidth="1"/>
    <col min="10" max="11" width="12.7109375" style="5" bestFit="1" customWidth="1"/>
    <col min="12" max="16384" width="9" style="5"/>
  </cols>
  <sheetData>
    <row r="1" spans="1:11" s="1" customFormat="1" ht="18.75" x14ac:dyDescent="0.3">
      <c r="A1" s="40" t="s">
        <v>106</v>
      </c>
      <c r="B1" s="41"/>
      <c r="C1" s="41"/>
      <c r="D1" s="41"/>
      <c r="E1" s="42"/>
    </row>
    <row r="2" spans="1:11" s="1" customFormat="1" x14ac:dyDescent="0.25">
      <c r="A2" s="45"/>
      <c r="B2" s="46"/>
      <c r="C2" s="46"/>
      <c r="D2" s="46"/>
      <c r="E2" s="47"/>
    </row>
    <row r="3" spans="1:11" s="1" customFormat="1" ht="18.75" x14ac:dyDescent="0.3">
      <c r="A3" s="43" t="s">
        <v>26</v>
      </c>
      <c r="B3" s="44"/>
      <c r="C3" s="16"/>
      <c r="D3" s="17" t="s">
        <v>0</v>
      </c>
      <c r="E3" s="17" t="s">
        <v>1</v>
      </c>
      <c r="G3" s="2"/>
      <c r="H3" s="2"/>
      <c r="I3" s="2"/>
      <c r="J3" s="2"/>
      <c r="K3" s="2"/>
    </row>
    <row r="4" spans="1:11" s="1" customFormat="1" ht="26.25" x14ac:dyDescent="0.4">
      <c r="A4" s="39" t="s">
        <v>50</v>
      </c>
      <c r="B4" s="39"/>
      <c r="C4" s="39"/>
      <c r="D4" s="39"/>
      <c r="E4" s="39"/>
      <c r="F4"/>
      <c r="G4" s="13"/>
      <c r="H4" s="24"/>
      <c r="I4" s="25"/>
      <c r="J4" s="8"/>
      <c r="K4" s="8"/>
    </row>
    <row r="5" spans="1:11" customFormat="1" x14ac:dyDescent="0.25">
      <c r="A5" s="32" t="s">
        <v>9</v>
      </c>
      <c r="B5" s="32" t="s">
        <v>10</v>
      </c>
      <c r="C5" s="32" t="s">
        <v>2</v>
      </c>
      <c r="D5" s="33">
        <v>244445.65</v>
      </c>
      <c r="E5" s="33">
        <v>332797.05</v>
      </c>
      <c r="F5" s="1"/>
    </row>
    <row r="6" spans="1:11" s="1" customFormat="1" x14ac:dyDescent="0.25">
      <c r="A6" s="19"/>
      <c r="B6" s="19"/>
      <c r="C6" s="20"/>
      <c r="D6" s="30">
        <f>D5</f>
        <v>244445.65</v>
      </c>
      <c r="E6" s="30">
        <f>E5</f>
        <v>332797.05</v>
      </c>
      <c r="F6" s="31"/>
      <c r="G6" s="3"/>
      <c r="H6" s="9"/>
      <c r="I6" s="8"/>
      <c r="J6" s="8"/>
      <c r="K6" s="8"/>
    </row>
    <row r="7" spans="1:11" s="1" customFormat="1" ht="26.25" x14ac:dyDescent="0.4">
      <c r="A7" s="39" t="s">
        <v>51</v>
      </c>
      <c r="B7" s="39"/>
      <c r="C7" s="39"/>
      <c r="D7" s="39"/>
      <c r="E7" s="39"/>
      <c r="G7" s="2"/>
      <c r="H7" s="2"/>
      <c r="I7" s="8"/>
      <c r="J7" s="8"/>
      <c r="K7" s="8"/>
    </row>
    <row r="8" spans="1:11" s="1" customFormat="1" x14ac:dyDescent="0.25">
      <c r="A8" s="32" t="s">
        <v>27</v>
      </c>
      <c r="B8" s="52" t="s">
        <v>28</v>
      </c>
      <c r="C8" s="32" t="s">
        <v>2</v>
      </c>
      <c r="D8" s="33">
        <v>8482.92</v>
      </c>
      <c r="E8" s="33">
        <v>8425.76</v>
      </c>
      <c r="G8" s="2"/>
      <c r="H8" s="2"/>
      <c r="I8" s="8"/>
      <c r="J8" s="8"/>
      <c r="K8" s="8"/>
    </row>
    <row r="9" spans="1:11" s="1" customFormat="1" x14ac:dyDescent="0.25">
      <c r="A9" s="32" t="s">
        <v>45</v>
      </c>
      <c r="B9" s="52" t="s">
        <v>46</v>
      </c>
      <c r="C9" s="32" t="s">
        <v>2</v>
      </c>
      <c r="D9" s="33">
        <v>409.84</v>
      </c>
      <c r="E9" s="33">
        <v>409.84</v>
      </c>
      <c r="G9" s="2"/>
      <c r="H9" s="3"/>
      <c r="I9" s="3"/>
      <c r="J9" s="3"/>
      <c r="K9" s="8"/>
    </row>
    <row r="10" spans="1:11" s="1" customFormat="1" x14ac:dyDescent="0.25">
      <c r="A10" s="32" t="s">
        <v>53</v>
      </c>
      <c r="B10" s="52" t="s">
        <v>54</v>
      </c>
      <c r="C10" s="32" t="s">
        <v>2</v>
      </c>
      <c r="D10" s="33">
        <v>11.98</v>
      </c>
      <c r="E10" s="33">
        <v>27.3</v>
      </c>
      <c r="G10" s="2"/>
      <c r="H10" s="3"/>
      <c r="I10" s="10"/>
      <c r="J10" s="3"/>
      <c r="K10" s="8"/>
    </row>
    <row r="11" spans="1:11" s="1" customFormat="1" x14ac:dyDescent="0.25">
      <c r="A11" s="32" t="s">
        <v>20</v>
      </c>
      <c r="B11" s="52" t="s">
        <v>21</v>
      </c>
      <c r="C11" s="32" t="s">
        <v>2</v>
      </c>
      <c r="D11" s="33">
        <v>1772.79</v>
      </c>
      <c r="E11" s="33">
        <v>1958.18</v>
      </c>
      <c r="G11" s="2"/>
      <c r="H11" s="3"/>
      <c r="I11" s="3"/>
      <c r="J11" s="3"/>
      <c r="K11" s="8"/>
    </row>
    <row r="12" spans="1:11" s="1" customFormat="1" x14ac:dyDescent="0.25">
      <c r="A12" s="32" t="s">
        <v>33</v>
      </c>
      <c r="B12" s="52" t="s">
        <v>34</v>
      </c>
      <c r="C12" s="32" t="s">
        <v>2</v>
      </c>
      <c r="D12" s="33">
        <v>10524.85</v>
      </c>
      <c r="E12" s="33">
        <v>10531.58</v>
      </c>
      <c r="G12" s="2"/>
      <c r="H12" s="3"/>
      <c r="I12" s="3"/>
      <c r="J12" s="3"/>
      <c r="K12" s="8"/>
    </row>
    <row r="13" spans="1:11" s="1" customFormat="1" x14ac:dyDescent="0.25">
      <c r="A13" s="32" t="s">
        <v>31</v>
      </c>
      <c r="B13" s="52" t="s">
        <v>32</v>
      </c>
      <c r="C13" s="32" t="s">
        <v>2</v>
      </c>
      <c r="D13" s="33">
        <v>202.99</v>
      </c>
      <c r="E13" s="33">
        <v>246.44</v>
      </c>
      <c r="G13" s="2"/>
      <c r="H13" s="3"/>
      <c r="I13" s="8"/>
      <c r="J13" s="3"/>
      <c r="K13" s="8"/>
    </row>
    <row r="14" spans="1:11" s="1" customFormat="1" x14ac:dyDescent="0.25">
      <c r="A14" s="32" t="s">
        <v>37</v>
      </c>
      <c r="B14" s="52" t="s">
        <v>38</v>
      </c>
      <c r="C14" s="32" t="s">
        <v>2</v>
      </c>
      <c r="D14" s="33">
        <v>888.01</v>
      </c>
      <c r="E14" s="33">
        <v>1009.23</v>
      </c>
      <c r="G14" s="2"/>
      <c r="H14" s="3"/>
      <c r="I14" s="8"/>
      <c r="J14" s="3"/>
      <c r="K14" s="8"/>
    </row>
    <row r="15" spans="1:11" s="1" customFormat="1" x14ac:dyDescent="0.25">
      <c r="A15" s="32" t="s">
        <v>35</v>
      </c>
      <c r="B15" s="52" t="s">
        <v>36</v>
      </c>
      <c r="C15" s="32" t="s">
        <v>2</v>
      </c>
      <c r="D15" s="33">
        <v>640.34</v>
      </c>
      <c r="E15" s="33">
        <v>660.04</v>
      </c>
      <c r="G15" s="2"/>
      <c r="H15" s="3"/>
      <c r="I15" s="8"/>
      <c r="J15" s="3"/>
      <c r="K15" s="8"/>
    </row>
    <row r="16" spans="1:11" s="1" customFormat="1" x14ac:dyDescent="0.25">
      <c r="A16" s="32" t="s">
        <v>3</v>
      </c>
      <c r="B16" s="52" t="s">
        <v>4</v>
      </c>
      <c r="C16" s="32" t="s">
        <v>2</v>
      </c>
      <c r="D16" s="33">
        <v>16522.259999999998</v>
      </c>
      <c r="E16" s="33">
        <v>16636</v>
      </c>
    </row>
    <row r="17" spans="1:7" s="1" customFormat="1" x14ac:dyDescent="0.25">
      <c r="A17" s="32" t="s">
        <v>75</v>
      </c>
      <c r="B17" s="52" t="s">
        <v>76</v>
      </c>
      <c r="C17" s="32" t="s">
        <v>2</v>
      </c>
      <c r="D17" s="33">
        <v>3604.22</v>
      </c>
      <c r="E17" s="33">
        <v>3604.22</v>
      </c>
    </row>
    <row r="18" spans="1:7" s="1" customFormat="1" x14ac:dyDescent="0.25">
      <c r="A18" s="32" t="s">
        <v>68</v>
      </c>
      <c r="B18" s="52" t="s">
        <v>6</v>
      </c>
      <c r="C18" s="32" t="s">
        <v>2</v>
      </c>
      <c r="D18" s="33">
        <v>325.42</v>
      </c>
      <c r="E18" s="33">
        <v>325.42</v>
      </c>
    </row>
    <row r="19" spans="1:7" s="1" customFormat="1" x14ac:dyDescent="0.25">
      <c r="A19" s="32" t="s">
        <v>5</v>
      </c>
      <c r="B19" s="52" t="s">
        <v>6</v>
      </c>
      <c r="C19" s="32" t="s">
        <v>2</v>
      </c>
      <c r="D19" s="33">
        <v>139405.46</v>
      </c>
      <c r="E19" s="33">
        <v>139653.16</v>
      </c>
    </row>
    <row r="20" spans="1:7" s="1" customFormat="1" x14ac:dyDescent="0.25">
      <c r="A20" s="32"/>
      <c r="B20" s="32"/>
      <c r="C20" s="32"/>
      <c r="D20" s="33"/>
      <c r="E20" s="33"/>
    </row>
    <row r="21" spans="1:7" s="1" customFormat="1" x14ac:dyDescent="0.25">
      <c r="A21" s="18"/>
      <c r="B21" s="18"/>
      <c r="C21" s="18"/>
      <c r="D21" s="30">
        <f>SUM(D8:D20)</f>
        <v>182791.08</v>
      </c>
      <c r="E21" s="30">
        <f>SUM(E8:E20)</f>
        <v>183487.16999999998</v>
      </c>
    </row>
    <row r="22" spans="1:7" s="1" customFormat="1" ht="26.25" x14ac:dyDescent="0.4">
      <c r="A22" s="36" t="s">
        <v>19</v>
      </c>
      <c r="B22" s="37"/>
      <c r="C22" s="37"/>
      <c r="D22" s="37"/>
      <c r="E22" s="38"/>
    </row>
    <row r="23" spans="1:7" s="1" customFormat="1" x14ac:dyDescent="0.25">
      <c r="A23" s="32" t="s">
        <v>7</v>
      </c>
      <c r="B23" s="52" t="s">
        <v>8</v>
      </c>
      <c r="C23" s="32" t="s">
        <v>2</v>
      </c>
      <c r="D23" s="33">
        <v>122572.79</v>
      </c>
      <c r="E23" s="33">
        <v>118227.07</v>
      </c>
    </row>
    <row r="24" spans="1:7" s="1" customFormat="1" x14ac:dyDescent="0.25">
      <c r="A24" s="32" t="s">
        <v>63</v>
      </c>
      <c r="B24" s="52" t="s">
        <v>64</v>
      </c>
      <c r="C24" s="32" t="s">
        <v>2</v>
      </c>
      <c r="D24" s="33">
        <v>5747.79</v>
      </c>
      <c r="E24" s="33">
        <v>5754.52</v>
      </c>
      <c r="G24" s="15"/>
    </row>
    <row r="25" spans="1:7" s="1" customFormat="1" x14ac:dyDescent="0.25">
      <c r="A25" s="32" t="s">
        <v>65</v>
      </c>
      <c r="B25" s="52" t="s">
        <v>66</v>
      </c>
      <c r="C25" s="32" t="s">
        <v>2</v>
      </c>
      <c r="D25" s="33">
        <v>159.6</v>
      </c>
      <c r="E25" s="33">
        <v>152</v>
      </c>
      <c r="G25" s="15"/>
    </row>
    <row r="26" spans="1:7" s="1" customFormat="1" x14ac:dyDescent="0.25">
      <c r="A26" s="32" t="s">
        <v>67</v>
      </c>
      <c r="B26" s="52" t="s">
        <v>24</v>
      </c>
      <c r="C26" s="32" t="s">
        <v>2</v>
      </c>
      <c r="D26" s="33">
        <v>979.07</v>
      </c>
      <c r="E26" s="33">
        <v>922.54</v>
      </c>
      <c r="G26" s="15"/>
    </row>
    <row r="27" spans="1:7" s="1" customFormat="1" x14ac:dyDescent="0.25">
      <c r="A27" s="32" t="s">
        <v>29</v>
      </c>
      <c r="B27" s="52" t="s">
        <v>30</v>
      </c>
      <c r="C27" s="32" t="s">
        <v>2</v>
      </c>
      <c r="D27" s="33">
        <v>0</v>
      </c>
      <c r="E27" s="33">
        <v>65.099999999999994</v>
      </c>
      <c r="G27" s="15"/>
    </row>
    <row r="28" spans="1:7" s="1" customFormat="1" x14ac:dyDescent="0.25">
      <c r="A28" s="32" t="s">
        <v>79</v>
      </c>
      <c r="B28" s="52" t="s">
        <v>80</v>
      </c>
      <c r="C28" s="32" t="s">
        <v>2</v>
      </c>
      <c r="D28" s="33">
        <v>79.8</v>
      </c>
      <c r="E28" s="33">
        <v>76</v>
      </c>
      <c r="G28" s="15"/>
    </row>
    <row r="29" spans="1:7" s="1" customFormat="1" x14ac:dyDescent="0.25">
      <c r="A29" s="32" t="s">
        <v>69</v>
      </c>
      <c r="B29" s="52" t="s">
        <v>70</v>
      </c>
      <c r="C29" s="32" t="s">
        <v>2</v>
      </c>
      <c r="D29" s="33">
        <v>92.38</v>
      </c>
      <c r="E29" s="33">
        <v>103.3</v>
      </c>
      <c r="G29" s="15"/>
    </row>
    <row r="30" spans="1:7" s="1" customFormat="1" x14ac:dyDescent="0.25">
      <c r="A30" s="32" t="s">
        <v>22</v>
      </c>
      <c r="B30" s="52" t="s">
        <v>23</v>
      </c>
      <c r="C30" s="32" t="s">
        <v>2</v>
      </c>
      <c r="D30" s="33">
        <v>9.83</v>
      </c>
      <c r="E30" s="33">
        <v>31.51</v>
      </c>
    </row>
    <row r="31" spans="1:7" s="1" customFormat="1" x14ac:dyDescent="0.25">
      <c r="A31" s="32" t="s">
        <v>71</v>
      </c>
      <c r="B31" s="52" t="s">
        <v>72</v>
      </c>
      <c r="C31" s="32" t="s">
        <v>2</v>
      </c>
      <c r="D31" s="33">
        <v>147.65</v>
      </c>
      <c r="E31" s="33">
        <v>140.61000000000001</v>
      </c>
    </row>
    <row r="32" spans="1:7" s="1" customFormat="1" x14ac:dyDescent="0.25">
      <c r="A32" s="32" t="s">
        <v>73</v>
      </c>
      <c r="B32" s="52" t="s">
        <v>74</v>
      </c>
      <c r="C32" s="32" t="s">
        <v>2</v>
      </c>
      <c r="D32" s="33">
        <v>511.42</v>
      </c>
      <c r="E32" s="33">
        <v>505.42</v>
      </c>
    </row>
    <row r="33" spans="1:12" s="1" customFormat="1" x14ac:dyDescent="0.25">
      <c r="A33" s="32" t="s">
        <v>43</v>
      </c>
      <c r="B33" s="52" t="s">
        <v>44</v>
      </c>
      <c r="C33" s="32" t="s">
        <v>2</v>
      </c>
      <c r="D33" s="33">
        <v>79.8</v>
      </c>
      <c r="E33" s="33">
        <v>76</v>
      </c>
    </row>
    <row r="34" spans="1:12" s="1" customFormat="1" x14ac:dyDescent="0.25">
      <c r="A34" s="32" t="s">
        <v>77</v>
      </c>
      <c r="B34" s="52" t="s">
        <v>78</v>
      </c>
      <c r="C34" s="32" t="s">
        <v>2</v>
      </c>
      <c r="D34" s="33">
        <v>98.7</v>
      </c>
      <c r="E34" s="33">
        <v>215.22</v>
      </c>
    </row>
    <row r="35" spans="1:12" s="1" customFormat="1" x14ac:dyDescent="0.25">
      <c r="A35" s="19"/>
      <c r="B35" s="19"/>
      <c r="C35" s="19"/>
      <c r="D35" s="34">
        <f>SUM(D23:D34)</f>
        <v>130478.83</v>
      </c>
      <c r="E35" s="34">
        <f>SUM(E23:E34)</f>
        <v>126269.29000000001</v>
      </c>
      <c r="G35" s="2"/>
      <c r="H35" s="2"/>
      <c r="I35" s="2"/>
      <c r="J35" s="2"/>
      <c r="K35" s="2"/>
      <c r="L35" s="2"/>
    </row>
    <row r="36" spans="1:12" s="1" customFormat="1" ht="26.25" x14ac:dyDescent="0.4">
      <c r="A36" s="36" t="s">
        <v>18</v>
      </c>
      <c r="B36" s="37"/>
      <c r="C36" s="37"/>
      <c r="D36" s="37"/>
      <c r="E36" s="38"/>
      <c r="G36" s="2"/>
      <c r="H36" s="2"/>
      <c r="I36" s="2"/>
      <c r="J36" s="2"/>
      <c r="K36" s="2"/>
      <c r="L36" s="2"/>
    </row>
    <row r="37" spans="1:12" s="1" customFormat="1" x14ac:dyDescent="0.25">
      <c r="A37" s="32" t="s">
        <v>58</v>
      </c>
      <c r="B37" s="32" t="s">
        <v>59</v>
      </c>
      <c r="C37" s="32" t="s">
        <v>40</v>
      </c>
      <c r="D37" s="33">
        <v>367.5</v>
      </c>
      <c r="E37" s="33">
        <v>350</v>
      </c>
      <c r="G37" s="2"/>
      <c r="H37" s="2"/>
      <c r="I37" s="2"/>
      <c r="J37" s="2"/>
      <c r="K37" s="2"/>
      <c r="L37" s="2"/>
    </row>
    <row r="38" spans="1:12" s="1" customFormat="1" x14ac:dyDescent="0.25">
      <c r="A38" s="32" t="s">
        <v>41</v>
      </c>
      <c r="B38" s="32" t="s">
        <v>42</v>
      </c>
      <c r="C38" s="32" t="s">
        <v>40</v>
      </c>
      <c r="D38" s="33">
        <v>2226.66</v>
      </c>
      <c r="E38" s="33">
        <v>2512.66</v>
      </c>
      <c r="G38" s="2"/>
      <c r="H38" s="2"/>
      <c r="I38" s="2"/>
      <c r="J38" s="2"/>
      <c r="K38" s="2"/>
      <c r="L38" s="2"/>
    </row>
    <row r="39" spans="1:12" s="1" customFormat="1" x14ac:dyDescent="0.25">
      <c r="A39" s="32" t="s">
        <v>60</v>
      </c>
      <c r="B39" s="32" t="s">
        <v>61</v>
      </c>
      <c r="C39" s="32" t="s">
        <v>62</v>
      </c>
      <c r="D39" s="33">
        <v>0</v>
      </c>
      <c r="E39" s="33">
        <v>65.099999999999994</v>
      </c>
      <c r="G39" s="2"/>
      <c r="H39" s="2"/>
      <c r="I39" s="2"/>
      <c r="J39" s="2"/>
      <c r="K39" s="2"/>
      <c r="L39" s="2"/>
    </row>
    <row r="40" spans="1:12" s="1" customFormat="1" x14ac:dyDescent="0.25">
      <c r="A40" s="32" t="s">
        <v>81</v>
      </c>
      <c r="B40" s="32" t="s">
        <v>82</v>
      </c>
      <c r="C40" s="32" t="s">
        <v>52</v>
      </c>
      <c r="D40" s="33">
        <v>318.33</v>
      </c>
      <c r="E40" s="33">
        <v>303.14999999999998</v>
      </c>
      <c r="G40" s="2"/>
      <c r="H40" s="2"/>
      <c r="I40" s="2"/>
      <c r="J40" s="2"/>
      <c r="K40" s="2"/>
      <c r="L40" s="2"/>
    </row>
    <row r="41" spans="1:12" s="1" customFormat="1" x14ac:dyDescent="0.25">
      <c r="A41" s="32" t="s">
        <v>83</v>
      </c>
      <c r="B41" s="32" t="s">
        <v>84</v>
      </c>
      <c r="C41" s="32" t="s">
        <v>52</v>
      </c>
      <c r="D41" s="33">
        <v>2.94</v>
      </c>
      <c r="E41" s="33">
        <v>11.49</v>
      </c>
      <c r="G41" s="2"/>
      <c r="H41" s="2"/>
      <c r="I41" s="2"/>
      <c r="J41" s="2"/>
      <c r="K41" s="2"/>
      <c r="L41" s="2"/>
    </row>
    <row r="42" spans="1:12" s="1" customFormat="1" x14ac:dyDescent="0.25">
      <c r="A42" s="32" t="s">
        <v>85</v>
      </c>
      <c r="B42" s="32" t="s">
        <v>86</v>
      </c>
      <c r="C42" s="32" t="s">
        <v>13</v>
      </c>
      <c r="D42" s="33">
        <v>260.38</v>
      </c>
      <c r="E42" s="33">
        <v>247.96</v>
      </c>
      <c r="G42" s="2"/>
      <c r="H42" s="2"/>
      <c r="I42" s="2"/>
      <c r="J42" s="2"/>
      <c r="K42" s="2"/>
      <c r="L42" s="2"/>
    </row>
    <row r="43" spans="1:12" s="1" customFormat="1" x14ac:dyDescent="0.25">
      <c r="A43" s="32" t="s">
        <v>11</v>
      </c>
      <c r="B43" s="32" t="s">
        <v>12</v>
      </c>
      <c r="C43" s="32" t="s">
        <v>13</v>
      </c>
      <c r="D43" s="33">
        <v>2643.19</v>
      </c>
      <c r="E43" s="33">
        <v>2616.48</v>
      </c>
      <c r="G43" s="2"/>
      <c r="H43" s="2"/>
      <c r="I43" s="2"/>
      <c r="J43" s="2"/>
      <c r="K43" s="2"/>
      <c r="L43" s="2"/>
    </row>
    <row r="44" spans="1:12" s="1" customFormat="1" x14ac:dyDescent="0.25">
      <c r="A44" s="32" t="s">
        <v>87</v>
      </c>
      <c r="B44" s="32" t="s">
        <v>88</v>
      </c>
      <c r="C44" s="32" t="s">
        <v>13</v>
      </c>
      <c r="D44" s="33">
        <v>248.89</v>
      </c>
      <c r="E44" s="33">
        <v>237.04</v>
      </c>
      <c r="G44" s="2"/>
      <c r="H44" s="2"/>
      <c r="I44" s="2"/>
      <c r="J44" s="2"/>
      <c r="K44" s="2"/>
      <c r="L44" s="2"/>
    </row>
    <row r="45" spans="1:12" s="1" customFormat="1" x14ac:dyDescent="0.25">
      <c r="A45" s="32" t="s">
        <v>55</v>
      </c>
      <c r="B45" s="32" t="s">
        <v>56</v>
      </c>
      <c r="C45" s="32" t="s">
        <v>57</v>
      </c>
      <c r="D45" s="33">
        <v>74.11</v>
      </c>
      <c r="E45" s="33">
        <v>70.58</v>
      </c>
      <c r="G45" s="2"/>
      <c r="H45" s="2"/>
      <c r="I45" s="2"/>
      <c r="J45" s="2"/>
      <c r="K45" s="2"/>
      <c r="L45" s="2"/>
    </row>
    <row r="46" spans="1:12" s="1" customFormat="1" x14ac:dyDescent="0.25">
      <c r="A46" s="32" t="s">
        <v>89</v>
      </c>
      <c r="B46" s="32" t="s">
        <v>90</v>
      </c>
      <c r="C46" s="32" t="s">
        <v>57</v>
      </c>
      <c r="D46" s="33">
        <v>28.45</v>
      </c>
      <c r="E46" s="33">
        <v>27.09</v>
      </c>
      <c r="G46" s="2"/>
      <c r="H46" s="2"/>
      <c r="I46" s="2"/>
      <c r="J46" s="2"/>
      <c r="K46" s="2"/>
      <c r="L46" s="2"/>
    </row>
    <row r="47" spans="1:12" s="1" customFormat="1" x14ac:dyDescent="0.25">
      <c r="A47" s="32" t="s">
        <v>91</v>
      </c>
      <c r="B47" s="32" t="s">
        <v>92</v>
      </c>
      <c r="C47" s="32" t="s">
        <v>39</v>
      </c>
      <c r="D47" s="33">
        <v>70</v>
      </c>
      <c r="E47" s="33">
        <v>70</v>
      </c>
      <c r="G47" s="2"/>
      <c r="H47" s="2"/>
      <c r="I47" s="2"/>
      <c r="J47" s="2"/>
      <c r="K47" s="2"/>
      <c r="L47" s="2"/>
    </row>
    <row r="48" spans="1:12" s="1" customFormat="1" x14ac:dyDescent="0.25">
      <c r="A48" s="32" t="s">
        <v>16</v>
      </c>
      <c r="B48" s="32" t="s">
        <v>14</v>
      </c>
      <c r="C48" s="32" t="s">
        <v>15</v>
      </c>
      <c r="D48" s="33">
        <v>22154.05</v>
      </c>
      <c r="E48" s="33">
        <v>21496.880000000001</v>
      </c>
      <c r="G48" s="2"/>
      <c r="H48" s="2"/>
      <c r="I48" s="2"/>
      <c r="J48" s="2"/>
      <c r="K48" s="2"/>
      <c r="L48" s="2"/>
    </row>
    <row r="49" spans="1:12" s="1" customFormat="1" x14ac:dyDescent="0.25">
      <c r="A49" s="32" t="s">
        <v>93</v>
      </c>
      <c r="B49" s="32" t="s">
        <v>14</v>
      </c>
      <c r="C49" s="32" t="s">
        <v>15</v>
      </c>
      <c r="D49" s="33">
        <v>565.6</v>
      </c>
      <c r="E49" s="33">
        <v>565.6</v>
      </c>
      <c r="G49" s="2"/>
      <c r="H49" s="2"/>
      <c r="I49" s="2"/>
      <c r="J49" s="2"/>
      <c r="K49" s="2"/>
      <c r="L49" s="2"/>
    </row>
    <row r="50" spans="1:12" s="1" customFormat="1" x14ac:dyDescent="0.25">
      <c r="A50" s="32" t="s">
        <v>94</v>
      </c>
      <c r="B50" s="32" t="s">
        <v>95</v>
      </c>
      <c r="C50" s="32" t="s">
        <v>15</v>
      </c>
      <c r="D50" s="33">
        <v>4867.01</v>
      </c>
      <c r="E50" s="33">
        <v>4635.24</v>
      </c>
      <c r="G50" s="2"/>
      <c r="H50" s="2"/>
      <c r="I50" s="2"/>
      <c r="J50" s="2"/>
      <c r="K50" s="2"/>
      <c r="L50" s="2"/>
    </row>
    <row r="51" spans="1:12" s="1" customFormat="1" x14ac:dyDescent="0.25">
      <c r="A51" s="32" t="s">
        <v>17</v>
      </c>
      <c r="B51" s="32" t="s">
        <v>14</v>
      </c>
      <c r="C51" s="32" t="s">
        <v>15</v>
      </c>
      <c r="D51" s="33">
        <v>203061.99</v>
      </c>
      <c r="E51" s="33">
        <v>192960.6</v>
      </c>
      <c r="G51" s="2"/>
      <c r="H51" s="2"/>
      <c r="I51" s="2"/>
      <c r="J51" s="2"/>
      <c r="K51" s="2"/>
      <c r="L51" s="2"/>
    </row>
    <row r="52" spans="1:12" s="1" customFormat="1" x14ac:dyDescent="0.25">
      <c r="A52" s="32" t="s">
        <v>96</v>
      </c>
      <c r="B52" s="32" t="s">
        <v>97</v>
      </c>
      <c r="C52" s="32" t="s">
        <v>15</v>
      </c>
      <c r="D52" s="33">
        <v>5.8</v>
      </c>
      <c r="E52" s="33">
        <v>22.39</v>
      </c>
      <c r="G52" s="2"/>
      <c r="H52" s="2"/>
      <c r="I52" s="2"/>
      <c r="J52" s="2"/>
      <c r="K52" s="2"/>
      <c r="L52" s="2"/>
    </row>
    <row r="53" spans="1:12" s="1" customFormat="1" x14ac:dyDescent="0.25">
      <c r="A53" s="32" t="s">
        <v>98</v>
      </c>
      <c r="B53" s="32" t="s">
        <v>99</v>
      </c>
      <c r="C53" s="32" t="s">
        <v>15</v>
      </c>
      <c r="D53" s="33">
        <v>73.5</v>
      </c>
      <c r="E53" s="33">
        <v>70</v>
      </c>
      <c r="G53" s="2"/>
      <c r="H53" s="2"/>
      <c r="I53" s="2"/>
      <c r="J53" s="2"/>
      <c r="K53" s="2"/>
      <c r="L53" s="2"/>
    </row>
    <row r="54" spans="1:12" s="1" customFormat="1" x14ac:dyDescent="0.25">
      <c r="A54" s="32" t="s">
        <v>100</v>
      </c>
      <c r="B54" s="32" t="s">
        <v>101</v>
      </c>
      <c r="C54" s="32" t="s">
        <v>15</v>
      </c>
      <c r="D54" s="33">
        <v>378.54</v>
      </c>
      <c r="E54" s="33">
        <v>360.49</v>
      </c>
      <c r="G54" s="2"/>
      <c r="H54" s="2"/>
      <c r="I54" s="2"/>
      <c r="J54" s="2"/>
      <c r="K54" s="2"/>
      <c r="L54" s="2"/>
    </row>
    <row r="55" spans="1:12" s="1" customFormat="1" x14ac:dyDescent="0.25">
      <c r="A55" s="32" t="s">
        <v>48</v>
      </c>
      <c r="B55" s="32" t="s">
        <v>49</v>
      </c>
      <c r="C55" s="32" t="s">
        <v>15</v>
      </c>
      <c r="D55" s="33">
        <v>1196.58</v>
      </c>
      <c r="E55" s="33">
        <v>1242.47</v>
      </c>
      <c r="G55" s="2"/>
      <c r="H55" s="2"/>
      <c r="I55" s="2"/>
      <c r="J55" s="2"/>
      <c r="K55" s="2"/>
      <c r="L55" s="2"/>
    </row>
    <row r="56" spans="1:12" s="1" customFormat="1" x14ac:dyDescent="0.25">
      <c r="A56" s="32" t="s">
        <v>102</v>
      </c>
      <c r="B56" s="32" t="s">
        <v>103</v>
      </c>
      <c r="C56" s="32" t="s">
        <v>15</v>
      </c>
      <c r="D56" s="33">
        <v>3.92</v>
      </c>
      <c r="E56" s="33">
        <v>13.58</v>
      </c>
      <c r="G56" s="2"/>
      <c r="H56" s="2"/>
      <c r="I56" s="2"/>
      <c r="J56" s="2"/>
      <c r="K56" s="2"/>
      <c r="L56" s="2"/>
    </row>
    <row r="57" spans="1:12" s="1" customFormat="1" x14ac:dyDescent="0.25">
      <c r="A57" s="32" t="s">
        <v>25</v>
      </c>
      <c r="B57" s="32" t="s">
        <v>14</v>
      </c>
      <c r="C57" s="32" t="s">
        <v>15</v>
      </c>
      <c r="D57" s="33">
        <v>18400.05</v>
      </c>
      <c r="E57" s="33">
        <v>17619.91</v>
      </c>
      <c r="G57" s="2"/>
      <c r="H57" s="2"/>
      <c r="I57" s="2"/>
      <c r="J57" s="2"/>
      <c r="K57" s="2"/>
      <c r="L57" s="2"/>
    </row>
    <row r="58" spans="1:12" s="1" customFormat="1" x14ac:dyDescent="0.25">
      <c r="A58" s="32" t="s">
        <v>104</v>
      </c>
      <c r="B58" s="32" t="s">
        <v>105</v>
      </c>
      <c r="C58" s="32" t="s">
        <v>15</v>
      </c>
      <c r="D58" s="33">
        <v>6.36</v>
      </c>
      <c r="E58" s="33">
        <v>16.78</v>
      </c>
      <c r="G58" s="2"/>
      <c r="H58" s="2"/>
      <c r="I58" s="2"/>
      <c r="J58" s="2"/>
      <c r="K58" s="2"/>
      <c r="L58" s="2"/>
    </row>
    <row r="59" spans="1:12" s="1" customFormat="1" x14ac:dyDescent="0.25">
      <c r="A59" s="48"/>
      <c r="B59" s="48"/>
      <c r="C59" s="49"/>
      <c r="D59" s="50">
        <f>SUM(D37:D58)</f>
        <v>256953.84999999995</v>
      </c>
      <c r="E59" s="50">
        <f>SUM(E37:E58)</f>
        <v>245515.49</v>
      </c>
      <c r="G59" s="2"/>
      <c r="H59" s="2"/>
      <c r="I59" s="2"/>
      <c r="J59" s="2"/>
      <c r="K59" s="2"/>
      <c r="L59" s="2"/>
    </row>
    <row r="60" spans="1:12" s="1" customFormat="1" x14ac:dyDescent="0.25">
      <c r="A60" s="35"/>
      <c r="B60" s="35"/>
      <c r="C60" s="35"/>
      <c r="D60" s="35"/>
      <c r="E60" s="35"/>
      <c r="G60" s="2"/>
      <c r="H60" s="2"/>
      <c r="I60" s="2"/>
      <c r="J60" s="2"/>
      <c r="K60" s="2"/>
      <c r="L60" s="2"/>
    </row>
    <row r="61" spans="1:12" s="1" customFormat="1" x14ac:dyDescent="0.25">
      <c r="A61" s="51"/>
      <c r="B61" s="51"/>
      <c r="C61" s="51"/>
      <c r="D61" s="51"/>
      <c r="E61" s="51"/>
      <c r="G61" s="2"/>
      <c r="H61" s="2"/>
      <c r="I61" s="2"/>
      <c r="J61" s="4"/>
      <c r="K61" s="2"/>
      <c r="L61" s="2"/>
    </row>
    <row r="62" spans="1:12" s="1" customFormat="1" x14ac:dyDescent="0.25">
      <c r="A62" s="21"/>
      <c r="B62" s="22"/>
      <c r="C62" s="23" t="s">
        <v>47</v>
      </c>
      <c r="D62" s="30">
        <f>SUM(D6,D21,D35,D59)</f>
        <v>814669.40999999992</v>
      </c>
      <c r="E62" s="30">
        <f>SUM(E6,E21,E35,E59)</f>
        <v>888069</v>
      </c>
    </row>
    <row r="63" spans="1:12" s="1" customFormat="1" x14ac:dyDescent="0.25">
      <c r="A63" s="26"/>
      <c r="B63" s="27"/>
      <c r="C63" s="28"/>
      <c r="D63" s="29"/>
      <c r="E63" s="53"/>
    </row>
    <row r="64" spans="1:12" s="1" customFormat="1" x14ac:dyDescent="0.25">
      <c r="A64" s="26"/>
      <c r="B64" s="27"/>
      <c r="C64" s="28"/>
      <c r="D64" s="29"/>
      <c r="E64" s="11"/>
    </row>
    <row r="65" spans="1:8" s="1" customFormat="1" x14ac:dyDescent="0.25">
      <c r="A65" s="5"/>
      <c r="B65" s="7"/>
      <c r="C65" s="12"/>
      <c r="D65" s="14"/>
      <c r="E65" s="14"/>
    </row>
    <row r="66" spans="1:8" s="1" customFormat="1" x14ac:dyDescent="0.25">
      <c r="A66" s="5"/>
      <c r="B66" s="7"/>
      <c r="C66" s="12"/>
      <c r="D66" s="14"/>
      <c r="E66" s="14"/>
    </row>
    <row r="67" spans="1:8" x14ac:dyDescent="0.25">
      <c r="A67"/>
      <c r="B67"/>
      <c r="C67"/>
      <c r="D67"/>
      <c r="E67"/>
      <c r="F67" s="7"/>
    </row>
    <row r="68" spans="1:8" x14ac:dyDescent="0.25">
      <c r="A68"/>
      <c r="B68"/>
      <c r="C68"/>
      <c r="D68"/>
      <c r="E68"/>
    </row>
    <row r="69" spans="1:8" x14ac:dyDescent="0.25">
      <c r="A69"/>
      <c r="B69"/>
      <c r="C69"/>
      <c r="D69"/>
      <c r="E69"/>
    </row>
    <row r="70" spans="1:8" x14ac:dyDescent="0.25">
      <c r="A70"/>
      <c r="B70"/>
      <c r="C70"/>
      <c r="D70"/>
      <c r="E70"/>
    </row>
    <row r="71" spans="1:8" x14ac:dyDescent="0.25">
      <c r="A71"/>
      <c r="B71"/>
      <c r="C71"/>
      <c r="D71"/>
      <c r="E71"/>
    </row>
    <row r="78" spans="1:8" x14ac:dyDescent="0.25">
      <c r="G78" s="11"/>
      <c r="H78" s="7"/>
    </row>
  </sheetData>
  <mergeCells count="8">
    <mergeCell ref="A1:E1"/>
    <mergeCell ref="A3:B3"/>
    <mergeCell ref="A2:E2"/>
    <mergeCell ref="A60:E61"/>
    <mergeCell ref="A36:E36"/>
    <mergeCell ref="A22:E22"/>
    <mergeCell ref="A7:E7"/>
    <mergeCell ref="A4:E4"/>
  </mergeCells>
  <pageMargins left="0.39" right="0.3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Jessica Luiza</cp:lastModifiedBy>
  <cp:lastPrinted>2017-06-06T17:28:21Z</cp:lastPrinted>
  <dcterms:created xsi:type="dcterms:W3CDTF">2017-05-10T15:40:59Z</dcterms:created>
  <dcterms:modified xsi:type="dcterms:W3CDTF">2022-08-09T20:14:30Z</dcterms:modified>
</cp:coreProperties>
</file>