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ilherme.pereira\Desktop\relatorio regiao 20220714\"/>
    </mc:Choice>
  </mc:AlternateContent>
  <xr:revisionPtr revIDLastSave="0" documentId="8_{6D215603-D077-4C63-8F51-92E03C1D7B36}" xr6:coauthVersionLast="47" xr6:coauthVersionMax="47" xr10:uidLastSave="{00000000-0000-0000-0000-000000000000}"/>
  <bookViews>
    <workbookView xWindow="-19320" yWindow="-1350" windowWidth="19440" windowHeight="15150" xr2:uid="{00000000-000D-0000-FFFF-FFFF00000000}"/>
  </bookViews>
  <sheets>
    <sheet name="2022071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54" i="1"/>
  <c r="D56" i="1" s="1"/>
  <c r="E54" i="1"/>
  <c r="D33" i="1"/>
  <c r="E33" i="1"/>
  <c r="D18" i="1"/>
  <c r="E18" i="1"/>
  <c r="D6" i="1"/>
  <c r="E56" i="1" l="1"/>
</calcChain>
</file>

<file path=xl/sharedStrings.xml><?xml version="1.0" encoding="utf-8"?>
<sst xmlns="http://schemas.openxmlformats.org/spreadsheetml/2006/main" count="138" uniqueCount="100">
  <si>
    <t>COBRADO</t>
  </si>
  <si>
    <t>PAGO</t>
  </si>
  <si>
    <t>MG</t>
  </si>
  <si>
    <t>UNIMED SAO LOURENCO</t>
  </si>
  <si>
    <t>SAO LOURENCO</t>
  </si>
  <si>
    <t>UNIMED VARGINHA</t>
  </si>
  <si>
    <t>VARGINHA</t>
  </si>
  <si>
    <t>UNIMED BELO HORIZONTE COOPERATIVA DE TRABALHO MEDICO</t>
  </si>
  <si>
    <t>BELO HORIZONTE</t>
  </si>
  <si>
    <t>UNIMED TRES CORACOES</t>
  </si>
  <si>
    <t>TRES CORACOES</t>
  </si>
  <si>
    <t>UNIMED RIO</t>
  </si>
  <si>
    <t>RIO DE JANEIRO</t>
  </si>
  <si>
    <t>RJ</t>
  </si>
  <si>
    <t>SAO PAULO</t>
  </si>
  <si>
    <t>SP</t>
  </si>
  <si>
    <t>CENTRAL NACIONAL UNIMED</t>
  </si>
  <si>
    <t>UNIMED DO ESTADO DE SAO PAULO</t>
  </si>
  <si>
    <t>BRASIL</t>
  </si>
  <si>
    <t>MINAS GERAIS</t>
  </si>
  <si>
    <t>UNIMED LAVRAS</t>
  </si>
  <si>
    <t>LAVRAS</t>
  </si>
  <si>
    <t>UNIMED VERTENTE DO CAPARAO COOP TRAB MED</t>
  </si>
  <si>
    <t>MANHUACU</t>
  </si>
  <si>
    <t>DIVINOPOLIS</t>
  </si>
  <si>
    <t>UNIMED SEGUROS SAUDE S/A</t>
  </si>
  <si>
    <t>CIDADE / REGIÃO</t>
  </si>
  <si>
    <t>UNIMED ALFENAS COOP DE TRAB MEDICO LTDA</t>
  </si>
  <si>
    <t>ALFENAS</t>
  </si>
  <si>
    <t>UNIMED ALTO SAO FRANCISCO COOP TRAB MED</t>
  </si>
  <si>
    <t>FORMIGA</t>
  </si>
  <si>
    <t>UNIMED SUDOESTE DE MINAS COOP TRAB MED</t>
  </si>
  <si>
    <t>PASSOS</t>
  </si>
  <si>
    <t>COOP DE TRABALHO MEDICO DE POUSO ALEGRE</t>
  </si>
  <si>
    <t>POUSO ALEGRE</t>
  </si>
  <si>
    <t>UNIMED POCOS DE CALDAS</t>
  </si>
  <si>
    <t>POCOS DE CALDAS</t>
  </si>
  <si>
    <t>SC</t>
  </si>
  <si>
    <t>ES</t>
  </si>
  <si>
    <t>UNIMED VITORIA COOP DE TRAB MEDICO</t>
  </si>
  <si>
    <t>VITORIA</t>
  </si>
  <si>
    <t>UNIMED SAO JOAO DEL REI</t>
  </si>
  <si>
    <t>SAO JOAO DEL REI</t>
  </si>
  <si>
    <t>UNIMED GUAXUPE COOP DE TRAB MEDICO</t>
  </si>
  <si>
    <t>GUAXUPE</t>
  </si>
  <si>
    <t>TOTAL</t>
  </si>
  <si>
    <t>TRÊS CORAÇÕES</t>
  </si>
  <si>
    <t>SUL DE MINAS</t>
  </si>
  <si>
    <t>PR</t>
  </si>
  <si>
    <t>UNIMED MARINGA</t>
  </si>
  <si>
    <t>MARINGA</t>
  </si>
  <si>
    <t>UNIMED NOROESTE CAPIXABA</t>
  </si>
  <si>
    <t>COLATINA</t>
  </si>
  <si>
    <t>UNIMED CAMPO BELO</t>
  </si>
  <si>
    <t>CAMPO BELO</t>
  </si>
  <si>
    <t>UNIMED GOVERNADOR VALADARES</t>
  </si>
  <si>
    <t>GOVERNADOR VALADARES</t>
  </si>
  <si>
    <t>UNIMED JUIZ DE FORA COOPERATIVA DE TRABALHO MEDICO LTDA</t>
  </si>
  <si>
    <t>JUIZ DE FORA</t>
  </si>
  <si>
    <t>UNIMED MONTES CLAROS</t>
  </si>
  <si>
    <t>MONTES CLAROS</t>
  </si>
  <si>
    <t>UNIMED TRES PONTAS</t>
  </si>
  <si>
    <t>TRES PONTAS</t>
  </si>
  <si>
    <t>UNIMED UBERLANDIA</t>
  </si>
  <si>
    <t>UBERLANDIA</t>
  </si>
  <si>
    <t>UNIMED CENTRO SUL FLUMINENSE COOPERATIVA DE TRABALHO MEDICO</t>
  </si>
  <si>
    <t>BARRA DO PIRAI</t>
  </si>
  <si>
    <t>Unimed do Estado de Santa Catarina Federacao Estadual das Coop. Medicas</t>
  </si>
  <si>
    <t>JOINVILE</t>
  </si>
  <si>
    <t>UNIMED CAMPINAS</t>
  </si>
  <si>
    <t>CAMPINAS</t>
  </si>
  <si>
    <t>UNIMED SAO CARLOS</t>
  </si>
  <si>
    <t>SAO CARLOS</t>
  </si>
  <si>
    <t>UNIMED CARATINGA COOP DE TRAB MED LTDA</t>
  </si>
  <si>
    <t>CARATINGA</t>
  </si>
  <si>
    <t>UNIMED DIVINOPOLIS - COOPERATIVA DE TRABALHO MEDICOLTDA</t>
  </si>
  <si>
    <t>UNIMED MACHADO</t>
  </si>
  <si>
    <t>MACHADO</t>
  </si>
  <si>
    <t>UNIMED PATROCINIO</t>
  </si>
  <si>
    <t>PATROCINIO</t>
  </si>
  <si>
    <t>UNIMED TEOFILO OTONI</t>
  </si>
  <si>
    <t>TEOFILO OTONI</t>
  </si>
  <si>
    <t>UNIMED CAMPO GRANDE COOP TRAB MEDICO</t>
  </si>
  <si>
    <t>CAMPO GRANDE</t>
  </si>
  <si>
    <t>MS</t>
  </si>
  <si>
    <t>UNIMED COSTA OESTE</t>
  </si>
  <si>
    <t>TOLEDO</t>
  </si>
  <si>
    <t>UNIMED NOVA FRIBURGO</t>
  </si>
  <si>
    <t>NOVA FRIBURGO</t>
  </si>
  <si>
    <t>UNIMED ARARAQUARA</t>
  </si>
  <si>
    <t>ARARAQUARA</t>
  </si>
  <si>
    <t>UNIMED JUNDIAI</t>
  </si>
  <si>
    <t>JUNDIAI</t>
  </si>
  <si>
    <t>UNIMED NORDESTE PAULISTA</t>
  </si>
  <si>
    <t>RIBEIRAO PRETO</t>
  </si>
  <si>
    <t>UNIMED SANTA BARBARA D OESTE E AMERICANA</t>
  </si>
  <si>
    <t>AMERICANA</t>
  </si>
  <si>
    <t>UNIMED SAO JOSE DO RIO PRETO</t>
  </si>
  <si>
    <t>SAO JOSE DO RIO PRETO</t>
  </si>
  <si>
    <t>HOSPITAL POR REGIÃO 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</si>
</sst>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165" fontId="0" fillId="0" borderId="0" xfId="0" applyNumberFormat="1" applyBorder="1"/>
    <xf numFmtId="165" fontId="2" fillId="0" borderId="0" xfId="0" applyNumberFormat="1" applyFont="1" applyBorder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Border="1"/>
    <xf numFmtId="0" fontId="0" fillId="0" borderId="0" xfId="0" applyNumberFormat="1" applyBorder="1"/>
    <xf numFmtId="4" fontId="3" fillId="0" borderId="0" xfId="0" applyNumberFormat="1" applyFont="1"/>
    <xf numFmtId="2" fontId="0" fillId="0" borderId="0" xfId="0" applyNumberFormat="1" applyFill="1" applyAlignment="1">
      <alignment horizontal="center"/>
    </xf>
    <xf numFmtId="2" fontId="0" fillId="0" borderId="0" xfId="0" applyNumberFormat="1" applyBorder="1"/>
    <xf numFmtId="44" fontId="1" fillId="0" borderId="0" xfId="1" applyFont="1" applyFill="1"/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49" fontId="0" fillId="0" borderId="1" xfId="0" applyNumberFormat="1" applyBorder="1"/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44" fontId="1" fillId="0" borderId="1" xfId="1" applyFont="1" applyBorder="1"/>
    <xf numFmtId="44" fontId="1" fillId="0" borderId="0" xfId="1" applyFont="1" applyFill="1"/>
    <xf numFmtId="49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44" fontId="1" fillId="0" borderId="0" xfId="1" applyFont="1" applyFill="1" applyBorder="1"/>
    <xf numFmtId="44" fontId="2" fillId="3" borderId="1" xfId="1" applyFont="1" applyFill="1" applyBorder="1"/>
    <xf numFmtId="44" fontId="3" fillId="0" borderId="0" xfId="1" applyFont="1"/>
    <xf numFmtId="4" fontId="0" fillId="0" borderId="0" xfId="0" applyNumberFormat="1"/>
    <xf numFmtId="44" fontId="0" fillId="0" borderId="1" xfId="1" applyFont="1" applyBorder="1"/>
    <xf numFmtId="44" fontId="2" fillId="3" borderId="1" xfId="0" applyNumberFormat="1" applyFont="1" applyFill="1" applyBorder="1"/>
    <xf numFmtId="0" fontId="0" fillId="0" borderId="0" xfId="0" applyNumberFormat="1"/>
    <xf numFmtId="49" fontId="0" fillId="0" borderId="1" xfId="0" applyNumberFormat="1" applyBorder="1" applyAlignment="1"/>
    <xf numFmtId="0" fontId="0" fillId="0" borderId="1" xfId="0" applyNumberFormat="1" applyBorder="1" applyAlignment="1"/>
    <xf numFmtId="49" fontId="0" fillId="4" borderId="1" xfId="0" applyNumberFormat="1" applyFill="1" applyBorder="1"/>
    <xf numFmtId="49" fontId="0" fillId="0" borderId="1" xfId="0" applyNumberFormat="1" applyFill="1" applyBorder="1" applyAlignment="1"/>
    <xf numFmtId="44" fontId="0" fillId="4" borderId="1" xfId="1" applyFont="1" applyFill="1" applyBorder="1"/>
    <xf numFmtId="49" fontId="6" fillId="2" borderId="1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center"/>
    </xf>
    <xf numFmtId="49" fontId="5" fillId="2" borderId="1" xfId="0" applyNumberFormat="1" applyFont="1" applyFill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9"/>
  <sheetViews>
    <sheetView tabSelected="1" workbookViewId="0">
      <selection activeCell="G7" sqref="G7"/>
    </sheetView>
  </sheetViews>
  <sheetFormatPr defaultColWidth="9" defaultRowHeight="15" x14ac:dyDescent="0.25"/>
  <cols>
    <col min="1" max="1" width="68.85546875" style="5" bestFit="1" customWidth="1"/>
    <col min="2" max="2" width="25.85546875" style="5" bestFit="1" customWidth="1"/>
    <col min="3" max="3" width="14.28515625" style="6" bestFit="1" customWidth="1"/>
    <col min="4" max="4" width="14.28515625" style="13" bestFit="1" customWidth="1"/>
    <col min="5" max="5" width="15.85546875" style="13" bestFit="1" customWidth="1"/>
    <col min="6" max="6" width="15.85546875" style="5" bestFit="1" customWidth="1"/>
    <col min="7" max="7" width="13.28515625" style="5" bestFit="1" customWidth="1"/>
    <col min="8" max="8" width="13.85546875" style="5" customWidth="1"/>
    <col min="9" max="9" width="14" style="5" customWidth="1"/>
    <col min="10" max="11" width="12.7109375" style="5" bestFit="1" customWidth="1"/>
    <col min="12" max="16384" width="9" style="5"/>
  </cols>
  <sheetData>
    <row r="1" spans="1:11" s="1" customFormat="1" ht="18.75" x14ac:dyDescent="0.3">
      <c r="A1" s="38" t="s">
        <v>99</v>
      </c>
      <c r="B1" s="38"/>
      <c r="C1" s="38"/>
      <c r="D1" s="38"/>
      <c r="E1" s="38"/>
    </row>
    <row r="2" spans="1:11" s="1" customFormat="1" x14ac:dyDescent="0.25">
      <c r="A2" s="41"/>
      <c r="B2" s="41"/>
      <c r="C2" s="41"/>
      <c r="D2" s="41"/>
      <c r="E2" s="41"/>
    </row>
    <row r="3" spans="1:11" s="1" customFormat="1" ht="18.75" x14ac:dyDescent="0.3">
      <c r="A3" s="39" t="s">
        <v>26</v>
      </c>
      <c r="B3" s="40"/>
      <c r="C3" s="15"/>
      <c r="D3" s="16" t="s">
        <v>0</v>
      </c>
      <c r="E3" s="16" t="s">
        <v>1</v>
      </c>
      <c r="G3" s="2"/>
      <c r="H3" s="2"/>
      <c r="I3" s="2"/>
      <c r="J3" s="2"/>
      <c r="K3" s="2"/>
    </row>
    <row r="4" spans="1:11" s="1" customFormat="1" ht="26.25" x14ac:dyDescent="0.4">
      <c r="A4" s="42" t="s">
        <v>46</v>
      </c>
      <c r="B4" s="42"/>
      <c r="C4" s="42"/>
      <c r="D4" s="42"/>
      <c r="E4" s="42"/>
      <c r="F4"/>
      <c r="G4" s="12"/>
      <c r="H4" s="21"/>
      <c r="I4" s="22"/>
      <c r="J4" s="8"/>
      <c r="K4" s="8"/>
    </row>
    <row r="5" spans="1:11" customFormat="1" x14ac:dyDescent="0.25">
      <c r="A5" s="17" t="s">
        <v>9</v>
      </c>
      <c r="B5" s="17" t="s">
        <v>10</v>
      </c>
      <c r="C5" s="17" t="s">
        <v>2</v>
      </c>
      <c r="D5" s="30">
        <v>143254.82</v>
      </c>
      <c r="E5" s="28">
        <v>403829.47000000003</v>
      </c>
      <c r="F5" s="32"/>
    </row>
    <row r="6" spans="1:11" s="1" customFormat="1" x14ac:dyDescent="0.25">
      <c r="A6" s="33"/>
      <c r="B6" s="33"/>
      <c r="C6" s="33"/>
      <c r="D6" s="27">
        <f t="shared" ref="D6" si="0">SUM(D5)</f>
        <v>143254.82</v>
      </c>
      <c r="E6" s="27">
        <f>SUM(E5)</f>
        <v>403829.47000000003</v>
      </c>
      <c r="F6" s="28"/>
      <c r="G6" s="3"/>
      <c r="H6" s="9"/>
      <c r="I6" s="8"/>
      <c r="J6" s="8"/>
      <c r="K6" s="8"/>
    </row>
    <row r="7" spans="1:11" s="1" customFormat="1" ht="26.25" x14ac:dyDescent="0.4">
      <c r="A7" s="42" t="s">
        <v>47</v>
      </c>
      <c r="B7" s="42"/>
      <c r="C7" s="42"/>
      <c r="D7" s="42"/>
      <c r="E7" s="42"/>
      <c r="F7" s="28"/>
      <c r="G7" s="2"/>
      <c r="H7" s="2"/>
      <c r="I7" s="8"/>
      <c r="J7" s="8"/>
      <c r="K7" s="8"/>
    </row>
    <row r="8" spans="1:11" s="1" customFormat="1" x14ac:dyDescent="0.25">
      <c r="A8" s="17" t="s">
        <v>27</v>
      </c>
      <c r="B8" s="17" t="s">
        <v>28</v>
      </c>
      <c r="C8" s="17" t="s">
        <v>2</v>
      </c>
      <c r="D8" s="30">
        <v>11124.79</v>
      </c>
      <c r="E8" s="30">
        <v>11148.72</v>
      </c>
      <c r="G8" s="2"/>
      <c r="H8" s="2"/>
      <c r="I8" s="8"/>
      <c r="J8" s="8"/>
      <c r="K8" s="8"/>
    </row>
    <row r="9" spans="1:11" s="1" customFormat="1" x14ac:dyDescent="0.25">
      <c r="A9" s="17" t="s">
        <v>43</v>
      </c>
      <c r="B9" s="17" t="s">
        <v>44</v>
      </c>
      <c r="C9" s="17" t="s">
        <v>2</v>
      </c>
      <c r="D9" s="30">
        <v>119.04</v>
      </c>
      <c r="E9" s="30">
        <v>136.41999999999999</v>
      </c>
      <c r="G9" s="2"/>
      <c r="H9" s="3"/>
      <c r="I9" s="3"/>
      <c r="J9" s="3"/>
      <c r="K9" s="8"/>
    </row>
    <row r="10" spans="1:11" s="1" customFormat="1" x14ac:dyDescent="0.25">
      <c r="A10" s="17" t="s">
        <v>20</v>
      </c>
      <c r="B10" s="17" t="s">
        <v>21</v>
      </c>
      <c r="C10" s="17" t="s">
        <v>2</v>
      </c>
      <c r="D10" s="30">
        <v>865.18</v>
      </c>
      <c r="E10" s="30">
        <v>872.84</v>
      </c>
      <c r="G10" s="2"/>
      <c r="H10" s="3"/>
      <c r="I10" s="3"/>
      <c r="J10" s="3"/>
      <c r="K10" s="8"/>
    </row>
    <row r="11" spans="1:11" s="1" customFormat="1" x14ac:dyDescent="0.25">
      <c r="A11" s="17" t="s">
        <v>31</v>
      </c>
      <c r="B11" s="17" t="s">
        <v>32</v>
      </c>
      <c r="C11" s="17" t="s">
        <v>2</v>
      </c>
      <c r="D11" s="30">
        <v>665.25</v>
      </c>
      <c r="E11" s="30">
        <v>615.45000000000005</v>
      </c>
      <c r="G11" s="2"/>
      <c r="H11" s="3"/>
      <c r="I11" s="8"/>
      <c r="J11" s="3"/>
      <c r="K11" s="8"/>
    </row>
    <row r="12" spans="1:11" s="1" customFormat="1" x14ac:dyDescent="0.25">
      <c r="A12" s="17" t="s">
        <v>35</v>
      </c>
      <c r="B12" s="17" t="s">
        <v>36</v>
      </c>
      <c r="C12" s="17" t="s">
        <v>2</v>
      </c>
      <c r="D12" s="30">
        <v>174.72</v>
      </c>
      <c r="E12" s="30">
        <v>174.72</v>
      </c>
      <c r="G12" s="2"/>
      <c r="H12" s="3"/>
      <c r="I12" s="8"/>
      <c r="J12" s="3"/>
      <c r="K12" s="8"/>
    </row>
    <row r="13" spans="1:11" s="1" customFormat="1" x14ac:dyDescent="0.25">
      <c r="A13" s="17" t="s">
        <v>33</v>
      </c>
      <c r="B13" s="17" t="s">
        <v>34</v>
      </c>
      <c r="C13" s="17" t="s">
        <v>2</v>
      </c>
      <c r="D13" s="30">
        <v>753.52</v>
      </c>
      <c r="E13" s="30">
        <v>883.43</v>
      </c>
      <c r="G13" s="2"/>
      <c r="H13" s="3"/>
      <c r="I13" s="8"/>
      <c r="J13" s="3"/>
      <c r="K13" s="8"/>
    </row>
    <row r="14" spans="1:11" s="1" customFormat="1" x14ac:dyDescent="0.25">
      <c r="A14" s="17" t="s">
        <v>3</v>
      </c>
      <c r="B14" s="17" t="s">
        <v>4</v>
      </c>
      <c r="C14" s="17" t="s">
        <v>2</v>
      </c>
      <c r="D14" s="30">
        <v>1543.06</v>
      </c>
      <c r="E14" s="30">
        <v>1543.2</v>
      </c>
    </row>
    <row r="15" spans="1:11" s="1" customFormat="1" x14ac:dyDescent="0.25">
      <c r="A15" s="17" t="s">
        <v>61</v>
      </c>
      <c r="B15" s="17" t="s">
        <v>62</v>
      </c>
      <c r="C15" s="17" t="s">
        <v>2</v>
      </c>
      <c r="D15" s="30">
        <v>43290.879999999997</v>
      </c>
      <c r="E15" s="30">
        <v>43543.35</v>
      </c>
    </row>
    <row r="16" spans="1:11" s="1" customFormat="1" x14ac:dyDescent="0.25">
      <c r="A16" s="17" t="s">
        <v>5</v>
      </c>
      <c r="B16" s="17" t="s">
        <v>6</v>
      </c>
      <c r="C16" s="17" t="s">
        <v>2</v>
      </c>
      <c r="D16" s="30">
        <v>70221.67</v>
      </c>
      <c r="E16" s="30">
        <v>70386.47</v>
      </c>
    </row>
    <row r="17" spans="1:7" s="1" customFormat="1" x14ac:dyDescent="0.25">
      <c r="A17" s="35" t="s">
        <v>76</v>
      </c>
      <c r="B17" s="35" t="s">
        <v>77</v>
      </c>
      <c r="C17" s="35" t="s">
        <v>2</v>
      </c>
      <c r="D17" s="37">
        <v>5171.1499999999996</v>
      </c>
      <c r="E17" s="37">
        <v>5171.1499999999996</v>
      </c>
    </row>
    <row r="18" spans="1:7" s="1" customFormat="1" x14ac:dyDescent="0.25">
      <c r="A18" s="34"/>
      <c r="B18" s="34"/>
      <c r="C18" s="34"/>
      <c r="D18" s="27">
        <f t="shared" ref="D18:E18" si="1">SUM(D8:D17)</f>
        <v>133929.26</v>
      </c>
      <c r="E18" s="27">
        <f t="shared" si="1"/>
        <v>134475.75</v>
      </c>
    </row>
    <row r="19" spans="1:7" s="1" customFormat="1" ht="26.25" x14ac:dyDescent="0.4">
      <c r="A19" s="42" t="s">
        <v>19</v>
      </c>
      <c r="B19" s="42"/>
      <c r="C19" s="42"/>
      <c r="D19" s="42"/>
      <c r="E19" s="42"/>
    </row>
    <row r="20" spans="1:7" s="1" customFormat="1" x14ac:dyDescent="0.25">
      <c r="A20" s="17" t="s">
        <v>7</v>
      </c>
      <c r="B20" s="17" t="s">
        <v>8</v>
      </c>
      <c r="C20" s="17" t="s">
        <v>2</v>
      </c>
      <c r="D20" s="30">
        <v>262401.5</v>
      </c>
      <c r="E20" s="30">
        <v>248198.68</v>
      </c>
    </row>
    <row r="21" spans="1:7" s="1" customFormat="1" x14ac:dyDescent="0.25">
      <c r="A21" s="17" t="s">
        <v>75</v>
      </c>
      <c r="B21" s="17" t="s">
        <v>24</v>
      </c>
      <c r="C21" s="17" t="s">
        <v>2</v>
      </c>
      <c r="D21" s="30">
        <v>12935.2</v>
      </c>
      <c r="E21" s="30">
        <v>12324.56</v>
      </c>
    </row>
    <row r="22" spans="1:7" s="1" customFormat="1" x14ac:dyDescent="0.25">
      <c r="A22" s="17" t="s">
        <v>29</v>
      </c>
      <c r="B22" s="17" t="s">
        <v>30</v>
      </c>
      <c r="C22" s="17" t="s">
        <v>2</v>
      </c>
      <c r="D22" s="30">
        <v>259.51</v>
      </c>
      <c r="E22" s="30">
        <v>308.77</v>
      </c>
    </row>
    <row r="23" spans="1:7" s="1" customFormat="1" x14ac:dyDescent="0.25">
      <c r="A23" s="17" t="s">
        <v>55</v>
      </c>
      <c r="B23" s="17" t="s">
        <v>56</v>
      </c>
      <c r="C23" s="17" t="s">
        <v>2</v>
      </c>
      <c r="D23" s="30">
        <v>46.06</v>
      </c>
      <c r="E23" s="30">
        <v>43.85</v>
      </c>
    </row>
    <row r="24" spans="1:7" s="1" customFormat="1" x14ac:dyDescent="0.25">
      <c r="A24" s="17" t="s">
        <v>22</v>
      </c>
      <c r="B24" s="17" t="s">
        <v>23</v>
      </c>
      <c r="C24" s="17" t="s">
        <v>2</v>
      </c>
      <c r="D24" s="30">
        <v>27.66</v>
      </c>
      <c r="E24" s="30">
        <v>26.34</v>
      </c>
    </row>
    <row r="25" spans="1:7" s="1" customFormat="1" x14ac:dyDescent="0.25">
      <c r="A25" s="17" t="s">
        <v>41</v>
      </c>
      <c r="B25" s="17" t="s">
        <v>42</v>
      </c>
      <c r="C25" s="17" t="s">
        <v>2</v>
      </c>
      <c r="D25" s="30">
        <v>6.36</v>
      </c>
      <c r="E25" s="30">
        <v>16.78</v>
      </c>
      <c r="G25" s="14"/>
    </row>
    <row r="26" spans="1:7" s="1" customFormat="1" x14ac:dyDescent="0.25">
      <c r="A26" s="17" t="s">
        <v>53</v>
      </c>
      <c r="B26" s="17" t="s">
        <v>54</v>
      </c>
      <c r="C26" s="17" t="s">
        <v>2</v>
      </c>
      <c r="D26" s="30">
        <v>88</v>
      </c>
      <c r="E26" s="30">
        <v>209.22</v>
      </c>
      <c r="G26" s="14"/>
    </row>
    <row r="27" spans="1:7" s="1" customFormat="1" x14ac:dyDescent="0.25">
      <c r="A27" s="17" t="s">
        <v>59</v>
      </c>
      <c r="B27" s="17" t="s">
        <v>60</v>
      </c>
      <c r="C27" s="17" t="s">
        <v>2</v>
      </c>
      <c r="D27" s="30">
        <v>2579.67</v>
      </c>
      <c r="E27" s="30">
        <v>2436.17</v>
      </c>
      <c r="G27" s="14"/>
    </row>
    <row r="28" spans="1:7" s="1" customFormat="1" x14ac:dyDescent="0.25">
      <c r="A28" s="17" t="s">
        <v>63</v>
      </c>
      <c r="B28" s="17" t="s">
        <v>64</v>
      </c>
      <c r="C28" s="17" t="s">
        <v>2</v>
      </c>
      <c r="D28" s="30">
        <v>90</v>
      </c>
      <c r="E28" s="30">
        <v>65.099999999999994</v>
      </c>
    </row>
    <row r="29" spans="1:7" s="1" customFormat="1" x14ac:dyDescent="0.25">
      <c r="A29" s="17" t="s">
        <v>57</v>
      </c>
      <c r="B29" s="17" t="s">
        <v>58</v>
      </c>
      <c r="C29" s="17" t="s">
        <v>2</v>
      </c>
      <c r="D29" s="30">
        <v>9229.2900000000009</v>
      </c>
      <c r="E29" s="30">
        <v>8716.2099999999991</v>
      </c>
    </row>
    <row r="30" spans="1:7" s="1" customFormat="1" x14ac:dyDescent="0.25">
      <c r="A30" s="35" t="s">
        <v>73</v>
      </c>
      <c r="B30" s="35" t="s">
        <v>74</v>
      </c>
      <c r="C30" s="35" t="s">
        <v>2</v>
      </c>
      <c r="D30" s="37">
        <v>150.29</v>
      </c>
      <c r="E30" s="37">
        <v>143.12</v>
      </c>
    </row>
    <row r="31" spans="1:7" s="1" customFormat="1" x14ac:dyDescent="0.25">
      <c r="A31" s="35" t="s">
        <v>80</v>
      </c>
      <c r="B31" s="35" t="s">
        <v>81</v>
      </c>
      <c r="C31" s="35" t="s">
        <v>2</v>
      </c>
      <c r="D31" s="37">
        <v>304.74</v>
      </c>
      <c r="E31" s="37">
        <v>393.14</v>
      </c>
    </row>
    <row r="32" spans="1:7" s="1" customFormat="1" x14ac:dyDescent="0.25">
      <c r="A32" s="35" t="s">
        <v>78</v>
      </c>
      <c r="B32" s="35" t="s">
        <v>79</v>
      </c>
      <c r="C32" s="35" t="s">
        <v>2</v>
      </c>
      <c r="D32" s="37">
        <v>3.15</v>
      </c>
      <c r="E32" s="37">
        <v>9.73</v>
      </c>
    </row>
    <row r="33" spans="1:12" s="1" customFormat="1" x14ac:dyDescent="0.25">
      <c r="A33" s="17"/>
      <c r="B33" s="17"/>
      <c r="C33" s="17"/>
      <c r="D33" s="31">
        <f t="shared" ref="D33:E33" si="2">SUM(D20:D32)</f>
        <v>288121.42999999993</v>
      </c>
      <c r="E33" s="31">
        <f t="shared" si="2"/>
        <v>272891.67</v>
      </c>
    </row>
    <row r="34" spans="1:12" s="1" customFormat="1" ht="26.25" x14ac:dyDescent="0.4">
      <c r="A34" s="42" t="s">
        <v>18</v>
      </c>
      <c r="B34" s="42"/>
      <c r="C34" s="42"/>
      <c r="D34" s="42"/>
      <c r="E34" s="42"/>
    </row>
    <row r="35" spans="1:12" s="1" customFormat="1" x14ac:dyDescent="0.25">
      <c r="A35" s="17" t="s">
        <v>51</v>
      </c>
      <c r="B35" s="17" t="s">
        <v>52</v>
      </c>
      <c r="C35" s="17" t="s">
        <v>38</v>
      </c>
      <c r="D35" s="30">
        <v>534.63</v>
      </c>
      <c r="E35" s="30">
        <v>509.17</v>
      </c>
    </row>
    <row r="36" spans="1:12" s="1" customFormat="1" x14ac:dyDescent="0.25">
      <c r="A36" s="17" t="s">
        <v>39</v>
      </c>
      <c r="B36" s="17" t="s">
        <v>40</v>
      </c>
      <c r="C36" s="17" t="s">
        <v>38</v>
      </c>
      <c r="D36" s="30">
        <v>1280.6400000000001</v>
      </c>
      <c r="E36" s="30">
        <v>1209.74</v>
      </c>
    </row>
    <row r="37" spans="1:12" s="1" customFormat="1" x14ac:dyDescent="0.25">
      <c r="A37" s="17" t="s">
        <v>49</v>
      </c>
      <c r="B37" s="17" t="s">
        <v>50</v>
      </c>
      <c r="C37" s="17" t="s">
        <v>48</v>
      </c>
      <c r="D37" s="30">
        <v>73.5</v>
      </c>
      <c r="E37" s="30">
        <v>70</v>
      </c>
    </row>
    <row r="38" spans="1:12" s="1" customFormat="1" x14ac:dyDescent="0.25">
      <c r="A38" s="17" t="s">
        <v>65</v>
      </c>
      <c r="B38" s="17" t="s">
        <v>66</v>
      </c>
      <c r="C38" s="17" t="s">
        <v>13</v>
      </c>
      <c r="D38" s="30">
        <v>6.29</v>
      </c>
      <c r="E38" s="30">
        <v>13.65</v>
      </c>
    </row>
    <row r="39" spans="1:12" s="1" customFormat="1" x14ac:dyDescent="0.25">
      <c r="A39" s="17" t="s">
        <v>11</v>
      </c>
      <c r="B39" s="17" t="s">
        <v>12</v>
      </c>
      <c r="C39" s="17" t="s">
        <v>13</v>
      </c>
      <c r="D39" s="30">
        <v>17150.099999999999</v>
      </c>
      <c r="E39" s="30">
        <v>16130.92</v>
      </c>
    </row>
    <row r="40" spans="1:12" s="1" customFormat="1" x14ac:dyDescent="0.25">
      <c r="A40" s="17" t="s">
        <v>67</v>
      </c>
      <c r="B40" s="17" t="s">
        <v>68</v>
      </c>
      <c r="C40" s="17" t="s">
        <v>37</v>
      </c>
      <c r="D40" s="30">
        <v>4622.49</v>
      </c>
      <c r="E40" s="30">
        <v>4622.49</v>
      </c>
      <c r="G40" s="2"/>
      <c r="H40" s="2"/>
      <c r="I40" s="2"/>
      <c r="J40" s="2"/>
      <c r="K40" s="2"/>
      <c r="L40" s="2"/>
    </row>
    <row r="41" spans="1:12" s="1" customFormat="1" x14ac:dyDescent="0.25">
      <c r="A41" s="17" t="s">
        <v>16</v>
      </c>
      <c r="B41" s="17" t="s">
        <v>14</v>
      </c>
      <c r="C41" s="17" t="s">
        <v>15</v>
      </c>
      <c r="D41" s="30">
        <v>16943.53</v>
      </c>
      <c r="E41" s="30">
        <v>16432.240000000002</v>
      </c>
      <c r="G41" s="2"/>
      <c r="H41" s="2"/>
      <c r="I41" s="2"/>
      <c r="J41" s="2"/>
      <c r="K41" s="2"/>
      <c r="L41" s="2"/>
    </row>
    <row r="42" spans="1:12" s="1" customFormat="1" x14ac:dyDescent="0.25">
      <c r="A42" s="17" t="s">
        <v>69</v>
      </c>
      <c r="B42" s="17" t="s">
        <v>70</v>
      </c>
      <c r="C42" s="17" t="s">
        <v>15</v>
      </c>
      <c r="D42" s="30">
        <v>73.5</v>
      </c>
      <c r="E42" s="30">
        <v>70</v>
      </c>
      <c r="G42" s="2"/>
      <c r="H42" s="2"/>
      <c r="I42" s="2"/>
      <c r="J42" s="2"/>
      <c r="K42" s="2"/>
      <c r="L42" s="2"/>
    </row>
    <row r="43" spans="1:12" s="1" customFormat="1" x14ac:dyDescent="0.25">
      <c r="A43" s="17" t="s">
        <v>17</v>
      </c>
      <c r="B43" s="17" t="s">
        <v>14</v>
      </c>
      <c r="C43" s="17" t="s">
        <v>15</v>
      </c>
      <c r="D43" s="30">
        <v>11198.33</v>
      </c>
      <c r="E43" s="30">
        <v>10736.81</v>
      </c>
      <c r="G43" s="2"/>
      <c r="H43" s="2"/>
      <c r="I43" s="2"/>
      <c r="J43" s="2"/>
      <c r="K43" s="2"/>
      <c r="L43" s="2"/>
    </row>
    <row r="44" spans="1:12" s="1" customFormat="1" x14ac:dyDescent="0.25">
      <c r="A44" s="17" t="s">
        <v>71</v>
      </c>
      <c r="B44" s="17" t="s">
        <v>72</v>
      </c>
      <c r="C44" s="17" t="s">
        <v>15</v>
      </c>
      <c r="D44" s="30">
        <v>29.35</v>
      </c>
      <c r="E44" s="30">
        <v>27.95</v>
      </c>
      <c r="G44" s="2"/>
      <c r="H44" s="2"/>
      <c r="I44" s="2"/>
      <c r="J44" s="2"/>
      <c r="K44" s="2"/>
      <c r="L44" s="2"/>
    </row>
    <row r="45" spans="1:12" s="1" customFormat="1" x14ac:dyDescent="0.25">
      <c r="A45" s="17" t="s">
        <v>25</v>
      </c>
      <c r="B45" s="17" t="s">
        <v>14</v>
      </c>
      <c r="C45" s="17" t="s">
        <v>15</v>
      </c>
      <c r="D45" s="30">
        <v>4228.93</v>
      </c>
      <c r="E45" s="30">
        <v>4363.99</v>
      </c>
      <c r="G45" s="2"/>
      <c r="H45" s="2"/>
      <c r="I45" s="2"/>
      <c r="J45" s="2"/>
      <c r="K45" s="2"/>
      <c r="L45" s="2"/>
    </row>
    <row r="46" spans="1:12" s="1" customFormat="1" x14ac:dyDescent="0.25">
      <c r="A46" s="35" t="s">
        <v>89</v>
      </c>
      <c r="B46" s="35" t="s">
        <v>90</v>
      </c>
      <c r="C46" s="35" t="s">
        <v>15</v>
      </c>
      <c r="D46" s="37">
        <v>73.5</v>
      </c>
      <c r="E46" s="37">
        <v>70</v>
      </c>
      <c r="G46" s="2"/>
      <c r="H46" s="2"/>
      <c r="I46" s="2"/>
      <c r="J46" s="2"/>
      <c r="K46" s="2"/>
      <c r="L46" s="2"/>
    </row>
    <row r="47" spans="1:12" s="1" customFormat="1" x14ac:dyDescent="0.25">
      <c r="A47" s="35" t="s">
        <v>91</v>
      </c>
      <c r="B47" s="35" t="s">
        <v>92</v>
      </c>
      <c r="C47" s="35" t="s">
        <v>15</v>
      </c>
      <c r="D47" s="37">
        <v>220.5</v>
      </c>
      <c r="E47" s="37">
        <v>210</v>
      </c>
      <c r="G47" s="2"/>
      <c r="H47" s="2"/>
      <c r="I47" s="2"/>
      <c r="J47" s="2"/>
      <c r="K47" s="2"/>
      <c r="L47" s="2"/>
    </row>
    <row r="48" spans="1:12" s="1" customFormat="1" x14ac:dyDescent="0.25">
      <c r="A48" s="35" t="s">
        <v>93</v>
      </c>
      <c r="B48" s="35" t="s">
        <v>94</v>
      </c>
      <c r="C48" s="35" t="s">
        <v>15</v>
      </c>
      <c r="D48" s="37">
        <v>402.95</v>
      </c>
      <c r="E48" s="37">
        <v>383.74</v>
      </c>
      <c r="G48" s="2"/>
      <c r="H48" s="2"/>
      <c r="I48" s="2"/>
      <c r="J48" s="2"/>
      <c r="K48" s="2"/>
      <c r="L48" s="2"/>
    </row>
    <row r="49" spans="1:12" s="1" customFormat="1" x14ac:dyDescent="0.25">
      <c r="A49" s="35" t="s">
        <v>95</v>
      </c>
      <c r="B49" s="35" t="s">
        <v>96</v>
      </c>
      <c r="C49" s="35" t="s">
        <v>15</v>
      </c>
      <c r="D49" s="37">
        <v>35.29</v>
      </c>
      <c r="E49" s="37">
        <v>33.6</v>
      </c>
      <c r="G49" s="2"/>
      <c r="H49" s="2"/>
      <c r="I49" s="2"/>
      <c r="J49" s="2"/>
      <c r="K49" s="2"/>
      <c r="L49" s="2"/>
    </row>
    <row r="50" spans="1:12" s="1" customFormat="1" x14ac:dyDescent="0.25">
      <c r="A50" s="35" t="s">
        <v>97</v>
      </c>
      <c r="B50" s="35" t="s">
        <v>98</v>
      </c>
      <c r="C50" s="35" t="s">
        <v>15</v>
      </c>
      <c r="D50" s="37">
        <v>255.66</v>
      </c>
      <c r="E50" s="37">
        <v>243.48</v>
      </c>
      <c r="G50" s="2"/>
      <c r="H50" s="2"/>
      <c r="I50" s="2"/>
      <c r="J50" s="2"/>
      <c r="K50" s="2"/>
      <c r="L50" s="2"/>
    </row>
    <row r="51" spans="1:12" s="1" customFormat="1" x14ac:dyDescent="0.25">
      <c r="A51" s="35" t="s">
        <v>82</v>
      </c>
      <c r="B51" s="35" t="s">
        <v>83</v>
      </c>
      <c r="C51" s="35" t="s">
        <v>84</v>
      </c>
      <c r="D51" s="37">
        <v>73.5</v>
      </c>
      <c r="E51" s="37">
        <v>70</v>
      </c>
      <c r="G51" s="2"/>
      <c r="H51" s="2"/>
      <c r="I51" s="2"/>
      <c r="J51" s="2"/>
      <c r="K51" s="2"/>
      <c r="L51" s="2"/>
    </row>
    <row r="52" spans="1:12" s="1" customFormat="1" x14ac:dyDescent="0.25">
      <c r="A52" s="35" t="s">
        <v>85</v>
      </c>
      <c r="B52" s="35" t="s">
        <v>86</v>
      </c>
      <c r="C52" s="35" t="s">
        <v>48</v>
      </c>
      <c r="D52" s="37">
        <v>28.57</v>
      </c>
      <c r="E52" s="37">
        <v>35.9</v>
      </c>
      <c r="G52" s="2"/>
      <c r="H52" s="2"/>
      <c r="I52" s="2"/>
      <c r="J52" s="2"/>
      <c r="K52" s="2"/>
      <c r="L52" s="2"/>
    </row>
    <row r="53" spans="1:12" s="1" customFormat="1" x14ac:dyDescent="0.25">
      <c r="A53" s="35" t="s">
        <v>87</v>
      </c>
      <c r="B53" s="35" t="s">
        <v>88</v>
      </c>
      <c r="C53" s="35" t="s">
        <v>13</v>
      </c>
      <c r="D53" s="37">
        <v>14.57</v>
      </c>
      <c r="E53" s="37">
        <v>25.75</v>
      </c>
      <c r="G53" s="2"/>
      <c r="H53" s="2"/>
      <c r="I53" s="2"/>
      <c r="J53" s="2"/>
      <c r="K53" s="2"/>
      <c r="L53" s="2"/>
    </row>
    <row r="54" spans="1:12" s="1" customFormat="1" x14ac:dyDescent="0.25">
      <c r="A54" s="19"/>
      <c r="B54" s="19"/>
      <c r="C54" s="18"/>
      <c r="D54" s="27">
        <f t="shared" ref="D54:E54" si="3">SUM(D35:D53)</f>
        <v>57245.83</v>
      </c>
      <c r="E54" s="27">
        <f t="shared" si="3"/>
        <v>55259.43</v>
      </c>
      <c r="G54" s="2"/>
      <c r="H54" s="2"/>
      <c r="I54" s="2"/>
      <c r="J54" s="2"/>
      <c r="K54" s="2"/>
      <c r="L54" s="2"/>
    </row>
    <row r="55" spans="1:12" s="1" customFormat="1" ht="26.25" x14ac:dyDescent="0.4">
      <c r="A55" s="42"/>
      <c r="B55" s="42"/>
      <c r="C55" s="42"/>
      <c r="D55" s="42"/>
      <c r="E55" s="42"/>
      <c r="G55" s="2"/>
      <c r="H55" s="2"/>
      <c r="I55" s="2"/>
      <c r="J55" s="2"/>
      <c r="K55" s="2"/>
      <c r="L55" s="2"/>
    </row>
    <row r="56" spans="1:12" s="1" customFormat="1" x14ac:dyDescent="0.25">
      <c r="A56" s="36"/>
      <c r="B56" s="36"/>
      <c r="C56" s="20" t="s">
        <v>45</v>
      </c>
      <c r="D56" s="27">
        <f>SUM(D54,D33,D18,D6)</f>
        <v>622551.34</v>
      </c>
      <c r="E56" s="27">
        <f>SUM(E54,E33,E18,E6)</f>
        <v>866456.32000000007</v>
      </c>
      <c r="G56" s="2"/>
      <c r="H56" s="2"/>
      <c r="I56" s="2"/>
      <c r="J56" s="2"/>
      <c r="K56" s="2"/>
      <c r="L56" s="2"/>
    </row>
    <row r="57" spans="1:12" s="1" customFormat="1" x14ac:dyDescent="0.25">
      <c r="A57" s="23"/>
      <c r="B57" s="24"/>
      <c r="C57" s="25"/>
      <c r="D57" s="26"/>
      <c r="E57" s="29"/>
      <c r="G57" s="2"/>
      <c r="H57" s="2"/>
      <c r="I57" s="2"/>
      <c r="J57" s="2"/>
      <c r="K57" s="2"/>
      <c r="L57" s="2"/>
    </row>
    <row r="58" spans="1:12" s="1" customFormat="1" x14ac:dyDescent="0.25">
      <c r="A58" s="23"/>
      <c r="B58" s="24"/>
      <c r="C58" s="25"/>
      <c r="D58" s="26"/>
      <c r="E58" s="29"/>
      <c r="G58" s="2"/>
      <c r="H58" s="2"/>
      <c r="I58" s="2"/>
      <c r="J58" s="2"/>
      <c r="K58" s="2"/>
      <c r="L58" s="2"/>
    </row>
    <row r="59" spans="1:12" s="1" customFormat="1" x14ac:dyDescent="0.25">
      <c r="A59" s="5"/>
      <c r="B59" s="7"/>
      <c r="C59" s="11"/>
      <c r="D59" s="13"/>
      <c r="E59" s="13"/>
      <c r="G59" s="2"/>
      <c r="H59" s="2"/>
      <c r="I59" s="2"/>
      <c r="J59" s="2"/>
      <c r="K59" s="2"/>
      <c r="L59" s="2"/>
    </row>
    <row r="60" spans="1:12" s="1" customFormat="1" x14ac:dyDescent="0.25">
      <c r="A60" s="5"/>
      <c r="B60" s="7"/>
      <c r="C60" s="11"/>
      <c r="D60" s="13"/>
      <c r="E60" s="13"/>
      <c r="G60" s="2"/>
      <c r="H60" s="2"/>
      <c r="I60" s="2"/>
      <c r="J60" s="2"/>
      <c r="K60" s="2"/>
      <c r="L60" s="2"/>
    </row>
    <row r="61" spans="1:12" s="1" customFormat="1" x14ac:dyDescent="0.25">
      <c r="A61"/>
      <c r="B61"/>
      <c r="C61"/>
      <c r="D61"/>
      <c r="E61"/>
      <c r="G61" s="2"/>
      <c r="H61" s="2"/>
      <c r="I61" s="2"/>
      <c r="J61" s="2"/>
      <c r="K61" s="2"/>
      <c r="L61" s="2"/>
    </row>
    <row r="62" spans="1:12" s="1" customFormat="1" x14ac:dyDescent="0.25">
      <c r="A62"/>
      <c r="B62"/>
      <c r="C62"/>
      <c r="D62"/>
      <c r="E62"/>
      <c r="G62" s="2"/>
      <c r="H62" s="2"/>
      <c r="I62" s="2"/>
      <c r="J62" s="4"/>
      <c r="K62" s="2"/>
      <c r="L62" s="2"/>
    </row>
    <row r="63" spans="1:12" s="1" customFormat="1" x14ac:dyDescent="0.25">
      <c r="A63"/>
      <c r="B63"/>
      <c r="C63"/>
      <c r="D63"/>
      <c r="E63"/>
    </row>
    <row r="64" spans="1:12" s="1" customFormat="1" x14ac:dyDescent="0.25">
      <c r="A64"/>
      <c r="B64"/>
      <c r="C64"/>
      <c r="D64"/>
      <c r="E64"/>
    </row>
    <row r="65" spans="1:8" s="1" customFormat="1" x14ac:dyDescent="0.25">
      <c r="A65"/>
      <c r="B65"/>
      <c r="C65"/>
      <c r="D65"/>
      <c r="E65"/>
    </row>
    <row r="66" spans="1:8" s="1" customFormat="1" x14ac:dyDescent="0.25">
      <c r="A66" s="5"/>
      <c r="B66" s="5"/>
      <c r="C66" s="6"/>
      <c r="D66" s="13"/>
      <c r="E66" s="13"/>
    </row>
    <row r="67" spans="1:8" s="1" customFormat="1" x14ac:dyDescent="0.25">
      <c r="A67" s="5"/>
      <c r="B67" s="5"/>
      <c r="C67" s="6"/>
      <c r="D67" s="13"/>
      <c r="E67" s="13"/>
    </row>
    <row r="68" spans="1:8" x14ac:dyDescent="0.25">
      <c r="F68" s="7"/>
    </row>
    <row r="79" spans="1:8" x14ac:dyDescent="0.25">
      <c r="G79" s="10"/>
      <c r="H79" s="7"/>
    </row>
  </sheetData>
  <sortState xmlns:xlrd2="http://schemas.microsoft.com/office/spreadsheetml/2017/richdata2" ref="B20:B30">
    <sortCondition ref="B20:B30"/>
  </sortState>
  <mergeCells count="8">
    <mergeCell ref="A1:E1"/>
    <mergeCell ref="A3:B3"/>
    <mergeCell ref="A2:E2"/>
    <mergeCell ref="A34:E34"/>
    <mergeCell ref="A19:E19"/>
    <mergeCell ref="A7:E7"/>
    <mergeCell ref="A4:E4"/>
    <mergeCell ref="A55:E55"/>
  </mergeCells>
  <pageMargins left="0.39" right="0.3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20220714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Guilherme Pereira</cp:lastModifiedBy>
  <cp:lastPrinted>2017-06-06T17:28:21Z</cp:lastPrinted>
  <dcterms:created xsi:type="dcterms:W3CDTF">2017-05-10T15:40:59Z</dcterms:created>
  <dcterms:modified xsi:type="dcterms:W3CDTF">2022-07-14T15:12:07Z</dcterms:modified>
</cp:coreProperties>
</file>